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afreunion.cnaf\DFS\RESBUR\D_CAB\Projets\Pilotage &amp; Etudes\Ose\statistiques\Annuel\FILEASC\2024\"/>
    </mc:Choice>
  </mc:AlternateContent>
  <xr:revisionPtr revIDLastSave="0" documentId="13_ncr:1_{2AF94212-431B-4297-99FB-FBA94548516E}" xr6:coauthVersionLast="47" xr6:coauthVersionMax="47" xr10:uidLastSave="{00000000-0000-0000-0000-000000000000}"/>
  <bookViews>
    <workbookView xWindow="28680" yWindow="-120" windowWidth="29040" windowHeight="15720" tabRatio="758" xr2:uid="{00000000-000D-0000-FFFF-FFFF00000000}"/>
  </bookViews>
  <sheets>
    <sheet name="Sommaire" sheetId="1" r:id="rId1"/>
    <sheet name="ALLOC" sheetId="2" r:id="rId2"/>
    <sheet name="PREST_ENF" sheetId="4" r:id="rId3"/>
    <sheet name="AIDE_LOGT" sheetId="5" r:id="rId4"/>
    <sheet name="PPA" sheetId="37" r:id="rId5"/>
    <sheet name="MINIMA_1" sheetId="6" r:id="rId6"/>
    <sheet name="MINIMA_2" sheetId="7" r:id="rId7"/>
    <sheet name="BAS REVENUS" sheetId="19" r:id="rId8"/>
    <sheet name="RESS" sheetId="9" r:id="rId9"/>
    <sheet name="ENFANT" sheetId="16" r:id="rId10"/>
    <sheet name="MONTANTS_PAYES" sheetId="36" r:id="rId11"/>
  </sheets>
  <definedNames>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AIDE_LOGT!$A$1:$N$52</definedName>
    <definedName name="_xlnm.Print_Area" localSheetId="9">ENFANT!$A$1:$W$38</definedName>
    <definedName name="_xlnm.Print_Area" localSheetId="5">MINIMA_1!$A$1:$AB$47</definedName>
    <definedName name="_xlnm.Print_Area" localSheetId="6">MINIMA_2!$A$1:$S$43</definedName>
    <definedName name="_xlnm.Print_Area" localSheetId="10">MONTANTS_PAYES!$A$1:$G$69</definedName>
    <definedName name="_xlnm.Print_Area" localSheetId="4">PPA!$A$1:$AB$45</definedName>
    <definedName name="_xlnm.Print_Area" localSheetId="2">PREST_ENF!$A$1:$S$60</definedName>
    <definedName name="_xlnm.Print_Area" localSheetId="8">RESS!$A$1:$O$48</definedName>
    <definedName name="_xlnm.Print_Area" localSheetId="0">Sommaire!$A$1:$Q$58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36" l="1"/>
  <c r="D59" i="36"/>
  <c r="G47" i="36"/>
  <c r="C35" i="36"/>
  <c r="C48" i="36"/>
  <c r="C38" i="36"/>
  <c r="C59" i="36" s="1"/>
  <c r="C32" i="36"/>
  <c r="C24" i="36"/>
  <c r="G55" i="36"/>
  <c r="F59" i="36"/>
  <c r="G59" i="36" s="1"/>
  <c r="A38" i="16" l="1"/>
  <c r="A39" i="9"/>
  <c r="A39" i="19"/>
  <c r="A41" i="6"/>
  <c r="A39" i="37"/>
  <c r="A43" i="5"/>
  <c r="A43" i="4"/>
  <c r="Z2" i="2"/>
  <c r="B1" i="16"/>
  <c r="M1" i="16" s="1"/>
  <c r="B1" i="9"/>
  <c r="B1" i="19"/>
  <c r="B1" i="7"/>
  <c r="P1" i="6"/>
  <c r="B1" i="6"/>
  <c r="P1" i="37"/>
  <c r="B1" i="37"/>
  <c r="B2" i="5"/>
  <c r="B3" i="4"/>
  <c r="G22" i="36"/>
  <c r="G51" i="36" l="1"/>
  <c r="G45" i="36"/>
  <c r="G43" i="36"/>
  <c r="G41" i="36"/>
  <c r="G36" i="36"/>
  <c r="G35" i="36"/>
  <c r="G31" i="36"/>
  <c r="G30" i="36"/>
  <c r="G29" i="36"/>
  <c r="G28" i="36"/>
  <c r="G27" i="36"/>
  <c r="G21" i="36"/>
  <c r="G20" i="36"/>
  <c r="G19" i="36"/>
  <c r="G18" i="36"/>
  <c r="G17" i="36"/>
  <c r="G16" i="36"/>
  <c r="D57" i="36"/>
  <c r="D55" i="36"/>
  <c r="D51" i="36"/>
  <c r="D47" i="36"/>
  <c r="D46" i="36"/>
  <c r="D45" i="36"/>
  <c r="D43" i="36"/>
  <c r="D41" i="36"/>
  <c r="D37" i="36"/>
  <c r="D36" i="36"/>
  <c r="D35" i="36"/>
  <c r="D31" i="36"/>
  <c r="D30" i="36"/>
  <c r="D29" i="36"/>
  <c r="D28" i="36"/>
  <c r="D27" i="36"/>
  <c r="D23" i="36"/>
  <c r="D22" i="36"/>
  <c r="D21" i="36"/>
  <c r="D20" i="36"/>
  <c r="D19" i="36"/>
  <c r="D18" i="36"/>
  <c r="D17" i="36"/>
  <c r="D16" i="36"/>
</calcChain>
</file>

<file path=xl/sharedStrings.xml><?xml version="1.0" encoding="utf-8"?>
<sst xmlns="http://schemas.openxmlformats.org/spreadsheetml/2006/main" count="698" uniqueCount="306">
  <si>
    <t xml:space="preserve">   LES CARACTERISTIQUES DES ALLOCATAIRES </t>
  </si>
  <si>
    <t xml:space="preserve">    LA PRIME D'ACTIVITE</t>
  </si>
  <si>
    <t>PPA</t>
  </si>
  <si>
    <t>Nombre d'allocataires</t>
  </si>
  <si>
    <t>ALLOC</t>
  </si>
  <si>
    <t>Personnes couvertes</t>
  </si>
  <si>
    <t>Sexe du responsable du dossier</t>
  </si>
  <si>
    <t xml:space="preserve">    LES RESSOURCES DES ALLOCATAIRES</t>
  </si>
  <si>
    <t>Composition familiale</t>
  </si>
  <si>
    <t>Tranche de QF CNAF</t>
  </si>
  <si>
    <t>RESS</t>
  </si>
  <si>
    <t>Situation matrimoniale déclarée</t>
  </si>
  <si>
    <t>Part des prestations CAF dans revenu final</t>
  </si>
  <si>
    <t>Age du responsable du dossier</t>
  </si>
  <si>
    <t>Ressources déclarées inférieures ou supérieures au SMIC</t>
  </si>
  <si>
    <t>Activité du responsable du dossier</t>
  </si>
  <si>
    <t>Allocataires Bas Revenus</t>
  </si>
  <si>
    <t>BASREV</t>
  </si>
  <si>
    <t>Régime du responsable du dossier</t>
  </si>
  <si>
    <t>LE DENOMBREMENT DES ENFANTS</t>
  </si>
  <si>
    <t xml:space="preserve">    LES PRESTATIONS LIEES A L'ENFANCE</t>
  </si>
  <si>
    <t>Nombre d'enfants à charge au sens des PF</t>
  </si>
  <si>
    <t>ENFANT</t>
  </si>
  <si>
    <t>Accompagnement des familles</t>
  </si>
  <si>
    <t>PREST_ENF</t>
  </si>
  <si>
    <t>Nombre d'enfants présents par tranche d'âge</t>
  </si>
  <si>
    <t>Jeunes enfants</t>
  </si>
  <si>
    <t xml:space="preserve">    LES MONTANTS PAYES PAR PRESTATION</t>
  </si>
  <si>
    <t>MONTANTS_PAYES</t>
  </si>
  <si>
    <t xml:space="preserve">    LES AIDES AU LOGEMENT</t>
  </si>
  <si>
    <t>AIDE_LOGT</t>
  </si>
  <si>
    <t xml:space="preserve">    LES MINIMA SOCIAUX</t>
  </si>
  <si>
    <t>RSA</t>
  </si>
  <si>
    <t>MINIMA_1</t>
  </si>
  <si>
    <t>RSO</t>
  </si>
  <si>
    <t>AAH</t>
  </si>
  <si>
    <t>Complément AAH</t>
  </si>
  <si>
    <t>Minima sociaux</t>
  </si>
  <si>
    <t>MINIMA_2</t>
  </si>
  <si>
    <r>
      <t>Observatoire Statistiques et Etudes -</t>
    </r>
    <r>
      <rPr>
        <b/>
        <i/>
        <sz val="12"/>
        <color rgb="FF008080"/>
        <rFont val="Helv"/>
      </rPr>
      <t xml:space="preserve"> Pour nous contacter :  observatoire-statistiques@caf974.caf.fr</t>
    </r>
  </si>
  <si>
    <t xml:space="preserve">A compter de 2019 les données millésimées sont issues d’une extraction au 30 septembre N+1, à m+6, 
ce qui peut entraîner une rupture de séries avec les millésimes précédemment diffusés. </t>
  </si>
  <si>
    <t>Sommaire</t>
  </si>
  <si>
    <t>COMMUNE</t>
  </si>
  <si>
    <t>Nb d'allocataires</t>
  </si>
  <si>
    <t>Nb de personnes couvertes</t>
  </si>
  <si>
    <t>Nb d'enfants à charge au sens des prestations familiales</t>
  </si>
  <si>
    <t>Régime d'appartenance du responsable du dossier</t>
  </si>
  <si>
    <t>Nationalité du responsable de dossier</t>
  </si>
  <si>
    <t>Personnes isolées</t>
  </si>
  <si>
    <t>Familles monoparentales</t>
  </si>
  <si>
    <t>Couples sans enfant</t>
  </si>
  <si>
    <t>Couples avec enfant(s)</t>
  </si>
  <si>
    <t>Mariés, pacsés ou en concubinage</t>
  </si>
  <si>
    <t>Célibataires, divorcés ou séparés</t>
  </si>
  <si>
    <t>Veufs ou veuves</t>
  </si>
  <si>
    <t>Moins de 20 ans</t>
  </si>
  <si>
    <t>20-24 ans</t>
  </si>
  <si>
    <t>25-29 ans</t>
  </si>
  <si>
    <t>30-39 ans</t>
  </si>
  <si>
    <t>40-49 ans</t>
  </si>
  <si>
    <t>50-59 ans</t>
  </si>
  <si>
    <t>60 ans ou plus</t>
  </si>
  <si>
    <t>Actifs</t>
  </si>
  <si>
    <t>Chômeurs</t>
  </si>
  <si>
    <t>Retraités</t>
  </si>
  <si>
    <t>Etudiants</t>
  </si>
  <si>
    <t>Inactifs ou inconnus</t>
  </si>
  <si>
    <t>Général</t>
  </si>
  <si>
    <t>Agricole</t>
  </si>
  <si>
    <t>Fonctionnaire</t>
  </si>
  <si>
    <t>Spécial</t>
  </si>
  <si>
    <t>Autres</t>
  </si>
  <si>
    <t>Française</t>
  </si>
  <si>
    <t>Etrangère (CEE ou Hors CEE)</t>
  </si>
  <si>
    <t>Masculin</t>
  </si>
  <si>
    <t>Féminin</t>
  </si>
  <si>
    <t>Hommes</t>
  </si>
  <si>
    <t>Femmes</t>
  </si>
  <si>
    <t>1 enfant</t>
  </si>
  <si>
    <t>2 enfants</t>
  </si>
  <si>
    <t>3 enfants ou plus</t>
  </si>
  <si>
    <t>Bras Panon</t>
  </si>
  <si>
    <t>Pl. des Palmistes</t>
  </si>
  <si>
    <t>Salazie</t>
  </si>
  <si>
    <t>St-André</t>
  </si>
  <si>
    <t>St-Benoit</t>
  </si>
  <si>
    <t>Ste-Rose</t>
  </si>
  <si>
    <t>St-Denis</t>
  </si>
  <si>
    <t>Ste-Marie</t>
  </si>
  <si>
    <t>Ste-Suzanne</t>
  </si>
  <si>
    <t>La Possession</t>
  </si>
  <si>
    <t>Le Port</t>
  </si>
  <si>
    <t>St-Leu</t>
  </si>
  <si>
    <t>St-Paul</t>
  </si>
  <si>
    <t>Trois Bassins</t>
  </si>
  <si>
    <t>Cilaos</t>
  </si>
  <si>
    <t>Entre-Deux</t>
  </si>
  <si>
    <t>Etang-Salé</t>
  </si>
  <si>
    <t>Les Avirons</t>
  </si>
  <si>
    <t>St-Louis</t>
  </si>
  <si>
    <t>St-Joseph</t>
  </si>
  <si>
    <t>St-Philippe</t>
  </si>
  <si>
    <t>Le Tampon</t>
  </si>
  <si>
    <t>Petite Ile</t>
  </si>
  <si>
    <t>St-Pierre</t>
  </si>
  <si>
    <t>Hors departement (mutation)</t>
  </si>
  <si>
    <t>TOTAL</t>
  </si>
  <si>
    <t>Evolution n-1</t>
  </si>
  <si>
    <t xml:space="preserve">Définitions: </t>
  </si>
  <si>
    <t>En raison de l’instabilité de certains dossiers la composition familiale, l’âge ou la nationalité peuvent ne pas être disponibles en base de données, les totaux de ces catégories peuvent ainsi ne pas correspondre au total des allocataires.</t>
  </si>
  <si>
    <r>
      <t>Personnes couvertes</t>
    </r>
    <r>
      <rPr>
        <sz val="8"/>
        <color rgb="FF0070C0"/>
        <rFont val="Arial"/>
        <family val="2"/>
      </rPr>
      <t xml:space="preserve"> : comprend l'allocataire, le conjoint éventuel, les enfants et les autres personnes à charge</t>
    </r>
  </si>
  <si>
    <r>
      <t>Composition familiale</t>
    </r>
    <r>
      <rPr>
        <sz val="8"/>
        <color rgb="FF0070C0"/>
        <rFont val="Arial"/>
        <family val="2"/>
      </rPr>
      <t xml:space="preserve"> : les enfants sont à charge au sens des prestations familiales (âgés de moins de 20 ans)</t>
    </r>
  </si>
  <si>
    <t xml:space="preserve">      la notion de personne isolée et de couple est relative à la présence réelle du conjoint dans le foyer et non à sa situation matrimoniale</t>
  </si>
  <si>
    <t>AF</t>
  </si>
  <si>
    <t>CF</t>
  </si>
  <si>
    <t>ARS</t>
  </si>
  <si>
    <t>AJPP</t>
  </si>
  <si>
    <t>ASF</t>
  </si>
  <si>
    <t>AEEH</t>
  </si>
  <si>
    <t>PAJE</t>
  </si>
  <si>
    <t>PAJE - Prime à la naissance ou d'adoption</t>
  </si>
  <si>
    <t>PAJE - Allocation de base</t>
  </si>
  <si>
    <t>Nb allocataires</t>
  </si>
  <si>
    <t>Nb d'enfants bénéficaires</t>
  </si>
  <si>
    <t>Nb d'enfants bénéficiaires</t>
  </si>
  <si>
    <t>Nb d'enfants bénéficiaires AEEH de base</t>
  </si>
  <si>
    <t>Nb d'enfants bénéficiaires AEEH complémentaires</t>
  </si>
  <si>
    <t>Nb d'enfants bénéficaires au sens des PF</t>
  </si>
  <si>
    <t>Définition:</t>
  </si>
  <si>
    <r>
      <t>AF : Allocations Familiales</t>
    </r>
    <r>
      <rPr>
        <sz val="8"/>
        <color rgb="FF0070C0"/>
        <rFont val="Arial"/>
        <family val="2"/>
      </rPr>
      <t xml:space="preserve"> – versée dès le 1er enfant à charge dans les DOM.</t>
    </r>
  </si>
  <si>
    <r>
      <t xml:space="preserve">Nombre d'enfants bénéficiaires AF : </t>
    </r>
    <r>
      <rPr>
        <sz val="8"/>
        <color rgb="FF0070C0"/>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</si>
  <si>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CF : Complément Familial</t>
    </r>
    <r>
      <rPr>
        <sz val="8"/>
        <color rgb="FF0070C0"/>
        <rFont val="Arial"/>
        <family val="2"/>
      </rPr>
      <t xml:space="preserve"> – versée aux familles ayant au moins un enfant à charge âgé de 3 à 5 ans. Prestation soumise à condition de ressources.</t>
    </r>
  </si>
  <si>
    <r>
      <t>ARS : Allocation de Rentrée Scolaire</t>
    </r>
    <r>
      <rPr>
        <sz val="8"/>
        <color rgb="FF0070C0"/>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</si>
  <si>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rgb="FF0070C0"/>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</si>
  <si>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rgb="FF0070C0"/>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</si>
  <si>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rgb="FF0070C0"/>
        <rFont val="Arial"/>
        <family val="2"/>
      </rPr>
      <t>NB enfants à charge au sens des AF.</t>
    </r>
  </si>
  <si>
    <r>
      <t>AEEH : Allocation d’Education de l’Enfant Handicapé</t>
    </r>
    <r>
      <rPr>
        <sz val="8"/>
        <color rgb="FF0070C0"/>
        <rFont val="Arial"/>
        <family val="2"/>
      </rPr>
      <t xml:space="preserve"> – versée aux familles ayant au moins un enfant à charge âgé de 0 à 20 ans révolu présentant un handicap. Prestation non soumise à condition de ressources. </t>
    </r>
  </si>
  <si>
    <r>
      <t>PAJE : Prestation d’Accueil du Jeune Enfant</t>
    </r>
    <r>
      <rPr>
        <sz val="8"/>
        <color rgb="FF0070C0"/>
        <rFont val="Arial"/>
        <family val="2"/>
      </rPr>
      <t xml:space="preserve"> –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</si>
  <si>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t>ALF</t>
  </si>
  <si>
    <t>ALS</t>
  </si>
  <si>
    <t>TOTAL allocataires AL</t>
  </si>
  <si>
    <t>TOTAL Personnes couvertes AL</t>
  </si>
  <si>
    <t>Nb d'enfants à charge au sens des AL</t>
  </si>
  <si>
    <t>Type de parc</t>
  </si>
  <si>
    <t>Taux d'effort brut médian</t>
  </si>
  <si>
    <t>Taux d'effort net médian</t>
  </si>
  <si>
    <t>Montant moyen de l'aide au logement</t>
  </si>
  <si>
    <t>Montant médian de l'aide au logement</t>
  </si>
  <si>
    <t>Nb personnes couvertes</t>
  </si>
  <si>
    <t>Locatif public</t>
  </si>
  <si>
    <t>Locatif privé</t>
  </si>
  <si>
    <r>
      <t xml:space="preserve">ALF : Allocation de Logement à caractère Familial </t>
    </r>
    <r>
      <rPr>
        <sz val="8"/>
        <color rgb="FF0070C0"/>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</si>
  <si>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rgb="FF0070C0"/>
        <rFont val="Arial"/>
        <family val="2"/>
      </rPr>
      <t xml:space="preserve"> - versée aux allocataires ayant à faire face à des dépenses de logement et ne bénéficiant pas déjà de l’ALF. Prestation soumise à condition de ressources.</t>
    </r>
  </si>
  <si>
    <r>
      <t xml:space="preserve">Médiane : </t>
    </r>
    <r>
      <rPr>
        <sz val="8"/>
        <color rgb="FF0070C0"/>
        <rFont val="Arial"/>
        <family val="2"/>
      </rPr>
      <t>c'est une valeur qui divise une population en deux. La moitié des bénéficiaires d'aide au logement perçoit un montant inférieur à 254,27 euros et l'autre moitié un montant supérieur.</t>
    </r>
  </si>
  <si>
    <r>
      <t xml:space="preserve">Le taux d'effort </t>
    </r>
    <r>
      <rPr>
        <sz val="8"/>
        <color rgb="FF0070C0"/>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</si>
  <si>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DONT CUMUL RSA-PPA</t>
  </si>
  <si>
    <t>Composition familiale au sens de la PPA</t>
  </si>
  <si>
    <t>Nombre de  bénéficiaires</t>
  </si>
  <si>
    <t>Composition familiale du dossier</t>
  </si>
  <si>
    <t>Majoration isolement</t>
  </si>
  <si>
    <t>Avec au moins une bonification individuelle</t>
  </si>
  <si>
    <t>Prime activité jeunes 18-25 ans non majorée</t>
  </si>
  <si>
    <t>Personne isolée</t>
  </si>
  <si>
    <t>Famille monoparentale</t>
  </si>
  <si>
    <t>Couple sans enfant</t>
  </si>
  <si>
    <t>Couple avec enfant(s)</t>
  </si>
  <si>
    <t>20 à 24 ans</t>
  </si>
  <si>
    <t>25 à 39 ans</t>
  </si>
  <si>
    <t>40 à 49 ans</t>
  </si>
  <si>
    <t>50 ans ou plus</t>
  </si>
  <si>
    <t>Moins de 25 ans</t>
  </si>
  <si>
    <t>Définitions:</t>
  </si>
  <si>
    <t>Définitions</t>
  </si>
  <si>
    <r>
      <t xml:space="preserve">PPA : </t>
    </r>
    <r>
      <rPr>
        <sz val="8"/>
        <color rgb="FF0070C0"/>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</si>
  <si>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t xml:space="preserve">En fonction de leurs ressources, certains allocataires peuvent cumuler la Prime d'Activité et le RSA socle. </t>
  </si>
  <si>
    <r>
      <rPr>
        <b/>
        <sz val="8"/>
        <color rgb="FF0070C0"/>
        <rFont val="Arial"/>
        <family val="2"/>
      </rPr>
      <t xml:space="preserve">Majoration isolement : </t>
    </r>
    <r>
      <rPr>
        <sz val="8"/>
        <color rgb="FF0070C0"/>
        <rFont val="Arial"/>
        <family val="2"/>
      </rPr>
      <t>Cette majoration est accordée lorsque le bénéficiaire est isolé avec des enfants à charge.</t>
    </r>
  </si>
  <si>
    <t>dont RSA généralisé avec majoration isolement</t>
  </si>
  <si>
    <t>Composition familiale au sens du RSA</t>
  </si>
  <si>
    <t>Ancienneté dans le dispositif 
(Date demande à l'origine RSA versable)</t>
  </si>
  <si>
    <t>Taux incapacité &gt;=80%</t>
  </si>
  <si>
    <t>Titulaire de l'AAH</t>
  </si>
  <si>
    <t>Majoration vie autonome</t>
  </si>
  <si>
    <t>Complément de ressources</t>
  </si>
  <si>
    <t>Moins de 2 ans</t>
  </si>
  <si>
    <t>2 à 4 ans révolus</t>
  </si>
  <si>
    <t>5 ans ou plus</t>
  </si>
  <si>
    <t>Monsieur</t>
  </si>
  <si>
    <t>Madame</t>
  </si>
  <si>
    <r>
      <t xml:space="preserve">RSA : Revenu de Solidarité Active – </t>
    </r>
    <r>
      <rPr>
        <sz val="8"/>
        <color rgb="FF0070C0"/>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</si>
  <si>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r>
      <t>RSO : Revenu de Solidarité</t>
    </r>
    <r>
      <rPr>
        <sz val="8"/>
        <color rgb="FF0070C0"/>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</si>
  <si>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rgb="FF0070C0"/>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</si>
  <si>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rgb="FF0070C0"/>
        <rFont val="Arial"/>
        <family val="2"/>
      </rPr>
      <t xml:space="preserve"> un complément d’allocation peut être servi si les personnes handicapées remplissent certaines conditions.</t>
    </r>
  </si>
  <si>
    <t>MINIMA SOCIAUX (RSA Socle et/ou RSO et/ou AAH et/ou complément AAH sans AAH)</t>
  </si>
  <si>
    <t>25 à 29 ans</t>
  </si>
  <si>
    <t>30 à 39 ans</t>
  </si>
  <si>
    <t>50 à 59 ans</t>
  </si>
  <si>
    <r>
      <t xml:space="preserve">Bénéficiaires minima-sociaux : </t>
    </r>
    <r>
      <rPr>
        <sz val="8"/>
        <color rgb="FF0070C0"/>
        <rFont val="Arial"/>
        <family val="2"/>
      </rPr>
      <t>allocataires bénéficiant d'u moins un minima social (RSA socle AAH et/ou Complément AAH sans AAH et/ou RSO)</t>
    </r>
  </si>
  <si>
    <t>Nb enfants bas revenus</t>
  </si>
  <si>
    <t>Part des allocataires bas revenus</t>
  </si>
  <si>
    <t>Composition familiale des allocataires bas revenus</t>
  </si>
  <si>
    <r>
      <t xml:space="preserve">Enfants bas revenus : </t>
    </r>
    <r>
      <rPr>
        <sz val="8"/>
        <color rgb="FF0070C0"/>
        <rFont val="Arial"/>
        <family val="2"/>
      </rPr>
      <t>Ensemble des enfants vivant dans un foyer allocataires à Bas Revenus</t>
    </r>
  </si>
  <si>
    <t>QF CNAF</t>
  </si>
  <si>
    <t>Ressources déclarées en N-2</t>
  </si>
  <si>
    <t>Ressources non déclarées</t>
  </si>
  <si>
    <t>0 à 149 €</t>
  </si>
  <si>
    <t>150 à 299 €</t>
  </si>
  <si>
    <t>300 à 499 €</t>
  </si>
  <si>
    <t>500 à 1 999 €</t>
  </si>
  <si>
    <t>2 000 € ou plus</t>
  </si>
  <si>
    <t>QF CNAF non calculé</t>
  </si>
  <si>
    <t>moins de 50%</t>
  </si>
  <si>
    <t>50 à 74%</t>
  </si>
  <si>
    <t>75 à 99%</t>
  </si>
  <si>
    <t>Nulles</t>
  </si>
  <si>
    <t>Inférieures au SMIC* mais non nulles</t>
  </si>
  <si>
    <t>Supérieures ou égales au SMIC*</t>
  </si>
  <si>
    <r>
      <t>QF CNAF :</t>
    </r>
    <r>
      <rPr>
        <sz val="8"/>
        <color rgb="FF0070C0"/>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</si>
  <si>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rgb="FF0070C0"/>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</si>
  <si>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rgb="FF0070C0"/>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</si>
  <si>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Nombre d'enfants présents</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</si>
  <si>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</si>
  <si>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</si>
  <si>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</si>
  <si>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</si>
  <si>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</si>
  <si>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</si>
  <si>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</si>
  <si>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</si>
  <si>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</si>
  <si>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</si>
  <si>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</si>
  <si>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</si>
  <si>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</si>
  <si>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</si>
  <si>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</si>
  <si>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</si>
  <si>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</si>
  <si>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</si>
  <si>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</si>
  <si>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</si>
  <si>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</si>
  <si>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r>
      <t>Nombre d'enfants présents :</t>
    </r>
    <r>
      <rPr>
        <sz val="8"/>
        <color rgb="FF0070C0"/>
        <rFont val="Arial"/>
        <family val="2"/>
      </rPr>
      <t xml:space="preserve"> enfant âgé de moins de 25 ans qu'il ouvre droit ou non à une prestation</t>
    </r>
  </si>
  <si>
    <t xml:space="preserve">LES MONTANTS PAYÉS DES PRESTATIONS FAMILIALES ET LÉGALES </t>
  </si>
  <si>
    <t>PRESTATIONS</t>
  </si>
  <si>
    <t>Montants payés (avec droits constatés) 
exercice 2023</t>
  </si>
  <si>
    <t>Nombre d'allocataires en 2023</t>
  </si>
  <si>
    <t>Liées à l'accompagnement des familles</t>
  </si>
  <si>
    <t>Allocations Familiales</t>
  </si>
  <si>
    <t>Complément Familial</t>
  </si>
  <si>
    <t>Allocation de Rentrée Scolaire</t>
  </si>
  <si>
    <t>Allocation Journalière Présence Parentale</t>
  </si>
  <si>
    <t>Allocation de Soutien Familial</t>
  </si>
  <si>
    <t>Allocation d'Education Enfant Handicapé</t>
  </si>
  <si>
    <t>Allocations forfaitaire en cas Décès d'un Enfant</t>
  </si>
  <si>
    <t xml:space="preserve">L'allocation Journalière du Proche Aidant </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</si>
  <si>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</si>
  <si>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</si>
  <si>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</si>
  <si>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</si>
  <si>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</si>
  <si>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</si>
  <si>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 xml:space="preserve">dont Prestation partagée de l'éducation de l'enfant + PREPARE Majorée             </t>
  </si>
  <si>
    <t>Sous-total (jeune enfant)</t>
  </si>
  <si>
    <t>Liées au logement</t>
  </si>
  <si>
    <t>Allocation Logement à caractère Familial</t>
  </si>
  <si>
    <t>Allocation Logement à caractère Social</t>
  </si>
  <si>
    <t>Prime de déménagement</t>
  </si>
  <si>
    <t>Sous-total (logement)</t>
  </si>
  <si>
    <t>Liées aux minima sociaux</t>
  </si>
  <si>
    <t>Revenu de Solidarité Active(RSA Socle)+ Prime exceptionnelle</t>
  </si>
  <si>
    <t>Revenu Minimum d'Insertion (1) (2)</t>
  </si>
  <si>
    <t>Revenu de SOlidarité</t>
  </si>
  <si>
    <t>Allocation de Parent Isolé (1) (2)</t>
  </si>
  <si>
    <t>Allocation aux Adultes Handicapés</t>
  </si>
  <si>
    <t>AAH - Compléments de Ressources</t>
  </si>
  <si>
    <t>AAH - Majoration Vie Autonome</t>
  </si>
  <si>
    <t>Sous-total (minima sociaux)</t>
  </si>
  <si>
    <t>Liées à l'activité</t>
  </si>
  <si>
    <t>Prime Pour l’ Activité</t>
  </si>
  <si>
    <r>
      <t xml:space="preserve">Autres </t>
    </r>
    <r>
      <rPr>
        <sz val="12"/>
        <color theme="0"/>
        <rFont val="Arial"/>
        <family val="2"/>
      </rPr>
      <t>(primes exceptionnelles ARS, PRE ) (1)</t>
    </r>
    <r>
      <rPr>
        <b/>
        <sz val="12"/>
        <color theme="0"/>
        <rFont val="Arial"/>
        <family val="2"/>
      </rPr>
      <t xml:space="preserve"> </t>
    </r>
  </si>
  <si>
    <t>Prestations payées dans l'Union Européenne</t>
  </si>
  <si>
    <t>Aide d’urgence pour les victimes de violences conjugales</t>
  </si>
  <si>
    <t>Frais de tutelles</t>
  </si>
  <si>
    <t>TOTAL (3)</t>
  </si>
  <si>
    <t>Sources :</t>
  </si>
  <si>
    <t>(1) remise sur créances non recouvrées</t>
  </si>
  <si>
    <t>(2) remplacé par le RSA depuis le 01/01/2011</t>
  </si>
  <si>
    <t>N.B. : un alloctaire peut bénéficier de plusieurs prestations</t>
  </si>
  <si>
    <t>les montants négatifs signifient qu'il y a eu plus d'indus constatés que de paiements ventilés</t>
  </si>
  <si>
    <t>PAJE - Complément de mode de garde ou  Complément de libre choix d'activité</t>
  </si>
  <si>
    <t>Montants payés (avec droits constatés) 
exercice 2024</t>
  </si>
  <si>
    <t>Evolution des montants 2023/2024</t>
  </si>
  <si>
    <t>Nombre d'allocataires en 2024</t>
  </si>
  <si>
    <t>Evolution du nombre d'allocataires 2023/2024</t>
  </si>
  <si>
    <t> - montants : Direction comptable et financière à partir du  bilan comptable exercice 2023/2024(ventilation brute des paiements)</t>
  </si>
  <si>
    <t>- allocataires : Sytème d'Information Décisionnel table  FR6 de septembre 2023/2024</t>
  </si>
  <si>
    <t>(3)Allocataire - Il s'agit des "allocataires au 30 septembre 2024" ayant un droit valorisé à une prestation légale , sauf s’il est radié, exclu ou non affilié.</t>
  </si>
  <si>
    <t>LES ALLOCATAIRES DE LA CAF DE LA REUNION EN 2024</t>
  </si>
  <si>
    <r>
      <rPr>
        <b/>
        <sz val="8"/>
        <color rgb="FF0070C0"/>
        <rFont val="Arial"/>
        <family val="2"/>
      </rPr>
      <t>Allocataire Bas Revenus :</t>
    </r>
    <r>
      <rPr>
        <sz val="8"/>
        <color rgb="FF0070C0"/>
        <rFont val="Arial"/>
        <family val="2"/>
      </rPr>
      <t xml:space="preserve"> allocataire dont le niveau de vie est inférieur au seuil bas revenus (seuil bas revenus 2024: 1  307 euros).  </t>
    </r>
  </si>
  <si>
    <t>Sources : FR6 de septembre 2024 - CAF de La Réunion</t>
  </si>
  <si>
    <r>
      <t xml:space="preserve">Allocataire - NOUVEAU PERIMETRE : </t>
    </r>
    <r>
      <rPr>
        <sz val="8"/>
        <color rgb="FF0070C0"/>
        <rFont val="Arial"/>
        <family val="2"/>
      </rPr>
      <t xml:space="preserve"> Il s'agit des "allocataires au 30 septembre 2024" ayant un droit valorisé à une prestation légale , sauf s’il est radié, exclu ou non affilié. L’allocataire est le titulaire du dossier. Il peut percevoir une ou plusieurs allocations pour son compte ainsi que pour les autres personnes appartenant à son dossier.</t>
    </r>
  </si>
  <si>
    <t>&lt;5</t>
  </si>
  <si>
    <t>ND</t>
  </si>
  <si>
    <t>PAJE -La prestation partagée d'éducation de l'enfant (PreParE)</t>
  </si>
  <si>
    <r>
      <t>Ressources déclarées en N-2 :</t>
    </r>
    <r>
      <rPr>
        <sz val="8"/>
        <color rgb="FF0070C0"/>
        <rFont val="Arial"/>
        <family val="2"/>
      </rPr>
      <t xml:space="preserve"> La déclaration des revenus 2021 permet à la Caf d'étudier les droits de la majorité des prestations du 1er janvier au 31 décembre 2024.</t>
    </r>
  </si>
  <si>
    <r>
      <t>Montant du SMIC Brut :</t>
    </r>
    <r>
      <rPr>
        <sz val="8"/>
        <color rgb="FF0070C0"/>
        <rFont val="Arial"/>
        <family val="2"/>
      </rPr>
      <t xml:space="preserve"> en 2022 le montant est de 1 603,12 € / mois pour 35h hebdo.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</si>
</sst>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0.00\ &quot;€&quot;;[Red]\-#,##0.00\ &quot;€&quot;"/>
    <numFmt numFmtId="44" formatCode="_-* #,##0.00\ &quot;€&quot;_-;\-* #,##0.00\ &quot;€&quot;_-;_-* &quot;-&quot;??\ &quot;€&quot;_-;_-@_-"/>
    <numFmt numFmtId="164" formatCode="_-* #,##0.00\ _€_-;\-* #,##0.00\ _€_-;_-* &quot;-&quot;??\ _€_-;_-@_-"/>
    <numFmt numFmtId="165" formatCode="_-* #,##0\ _€_-;\-* #,##0\ _€_-;_-* &quot;-&quot;??\ _€_-;_-@_-"/>
    <numFmt numFmtId="166" formatCode="0.0%"/>
    <numFmt numFmtId="167" formatCode="_-* #,##0\ _F_-;\-* #,##0\ _F_-;_-* &quot;-&quot;??\ _F_-;_-@_-"/>
    <numFmt numFmtId="168" formatCode="#,##0.00\ &quot;€&quot;"/>
    <numFmt numFmtId="169" formatCode="_-* #,##0\ _€_-;\-* #,##0\ _€_-;_-* &quot;-&quot;??\ _€_-;_-* \ @\ _€"/>
    <numFmt numFmtId="170" formatCode="_-* #,##0\ _€_-;\-* #,##0\ _€_-;_-* &quot;-&quot;??\ _€_-;_-_-_-_-_-_-_-_-@\ _€"/>
    <numFmt numFmtId="171" formatCode="\+0.00%;\-0.00%"/>
    <numFmt numFmtId="172" formatCode="#,##0.00&quot; %&quot;;\-#,##0.00\ "/>
    <numFmt numFmtId="173" formatCode="_-* #,##0.00%\ _F_-;\-\ #,##0.00%\ _F_-;_-* &quot;-&quot;??\ _F_-;_-@_-"/>
    <numFmt numFmtId="174" formatCode="_-* #,##0.00,_€_-;\-* #,##0.00,_€_-;_-* \-??\ _€_-;_-@_-"/>
    <numFmt numFmtId="175" formatCode="_-* #,##0\ &quot;€&quot;_-;\-* #,##0\ &quot;€&quot;_-;_-* &quot;-&quot;??\ &quot;€&quot;_-;_-@_-"/>
    <numFmt numFmtId="176" formatCode="#,##0&quot; %&quot;;\-#,##0\ "/>
    <numFmt numFmtId="177" formatCode="_-* #,##0.0\ _€_-;\-* #,##0.0\ _€_-;_-* &quot;-&quot;??\ _€_-;_-@_-"/>
    <numFmt numFmtId="178" formatCode="_-* #,##0.0\ _€_-;\-* #,##0.0\ _€_-;_-* &quot;-&quot;??\ _€_-;_-* \ @\ _€"/>
  </numFmts>
  <fonts count="1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name val="Arial"/>
      <family val="2"/>
    </font>
    <font>
      <u/>
      <sz val="10"/>
      <color indexed="30"/>
      <name val="Arial"/>
      <family val="2"/>
    </font>
    <font>
      <b/>
      <sz val="10"/>
      <name val="Arial"/>
      <family val="2"/>
    </font>
    <font>
      <b/>
      <sz val="10"/>
      <color indexed="9"/>
      <name val="Arial"/>
      <family val="2"/>
    </font>
    <font>
      <b/>
      <sz val="16"/>
      <color indexed="62"/>
      <name val="Arial"/>
      <family val="2"/>
    </font>
    <font>
      <b/>
      <sz val="10"/>
      <color indexed="18"/>
      <name val="Arial"/>
      <family val="2"/>
    </font>
    <font>
      <b/>
      <u/>
      <sz val="15"/>
      <color indexed="53"/>
      <name val="Arial"/>
      <family val="2"/>
    </font>
    <font>
      <b/>
      <sz val="10"/>
      <color indexed="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sz val="10"/>
      <color theme="1" tint="0.249977111117893"/>
      <name val="Arial"/>
      <family val="2"/>
    </font>
    <font>
      <b/>
      <sz val="8"/>
      <color theme="1" tint="0.249977111117893"/>
      <name val="Arial"/>
      <family val="2"/>
    </font>
    <font>
      <b/>
      <sz val="12"/>
      <color theme="1" tint="0.249977111117893"/>
      <name val="Arial"/>
      <family val="2"/>
    </font>
    <font>
      <sz val="11"/>
      <color rgb="FF000000"/>
      <name val="Calibri"/>
      <family val="2"/>
      <charset val="1"/>
    </font>
    <font>
      <sz val="10"/>
      <name val="Arial"/>
      <family val="2"/>
      <charset val="1"/>
    </font>
    <font>
      <u/>
      <sz val="10"/>
      <color rgb="FF0066CC"/>
      <name val="Arial"/>
      <family val="2"/>
      <charset val="1"/>
    </font>
    <font>
      <b/>
      <sz val="12"/>
      <color indexed="9"/>
      <name val="Arial"/>
      <family val="2"/>
    </font>
    <font>
      <b/>
      <sz val="8"/>
      <color rgb="FFFF0000"/>
      <name val="Arial"/>
      <family val="2"/>
    </font>
    <font>
      <sz val="10"/>
      <color theme="1"/>
      <name val="Arial"/>
      <family val="2"/>
    </font>
    <font>
      <b/>
      <sz val="8"/>
      <color theme="1"/>
      <name val="Arial"/>
      <family val="2"/>
    </font>
    <font>
      <sz val="10"/>
      <name val="Arial"/>
      <family val="2"/>
    </font>
    <font>
      <sz val="11"/>
      <name val="Arial"/>
      <family val="2"/>
    </font>
    <font>
      <u/>
      <sz val="11"/>
      <color indexed="30"/>
      <name val="Arial"/>
      <family val="2"/>
    </font>
    <font>
      <b/>
      <sz val="11"/>
      <color theme="0"/>
      <name val="Arial"/>
      <family val="2"/>
    </font>
    <font>
      <sz val="10"/>
      <color rgb="FF0070C0"/>
      <name val="Arial"/>
      <family val="2"/>
    </font>
    <font>
      <b/>
      <sz val="10"/>
      <color theme="0"/>
      <name val="Arial"/>
      <family val="2"/>
    </font>
    <font>
      <sz val="12"/>
      <color rgb="FF0070C0"/>
      <name val="Arial"/>
      <family val="2"/>
    </font>
    <font>
      <sz val="14"/>
      <color rgb="FF0070C0"/>
      <name val="Arial"/>
      <family val="2"/>
    </font>
    <font>
      <b/>
      <sz val="36"/>
      <color rgb="FF558ED5"/>
      <name val="Calibri"/>
      <family val="2"/>
    </font>
    <font>
      <sz val="9"/>
      <name val="Arial"/>
      <family val="2"/>
    </font>
    <font>
      <sz val="9"/>
      <color indexed="8"/>
      <name val="Arial"/>
      <family val="2"/>
    </font>
    <font>
      <sz val="10"/>
      <color indexed="8"/>
      <name val="Arial"/>
      <family val="2"/>
    </font>
    <font>
      <b/>
      <sz val="12"/>
      <color theme="0"/>
      <name val="Arial"/>
      <family val="2"/>
    </font>
    <font>
      <sz val="12"/>
      <name val="Arial"/>
      <family val="2"/>
    </font>
    <font>
      <b/>
      <sz val="11"/>
      <color indexed="9"/>
      <name val="Arial"/>
      <family val="2"/>
    </font>
    <font>
      <b/>
      <sz val="11"/>
      <name val="Arial"/>
      <family val="2"/>
    </font>
    <font>
      <i/>
      <sz val="7"/>
      <color rgb="FF0070C0"/>
      <name val="Arial"/>
      <family val="2"/>
    </font>
    <font>
      <b/>
      <u/>
      <sz val="8"/>
      <color rgb="FF0070C0"/>
      <name val="Arial"/>
      <family val="2"/>
    </font>
    <font>
      <b/>
      <sz val="8"/>
      <color rgb="FF0070C0"/>
      <name val="Arial"/>
      <family val="2"/>
    </font>
    <font>
      <sz val="8"/>
      <color rgb="FF0070C0"/>
      <name val="Arial"/>
      <family val="2"/>
    </font>
    <font>
      <sz val="9"/>
      <color rgb="FF0070C0"/>
      <name val="Arial"/>
      <family val="2"/>
    </font>
    <font>
      <b/>
      <sz val="10"/>
      <color rgb="FF0070C0"/>
      <name val="Arial"/>
      <family val="2"/>
    </font>
    <font>
      <b/>
      <sz val="28"/>
      <color rgb="FF558ED5"/>
      <name val="Calibri"/>
      <family val="2"/>
    </font>
    <font>
      <b/>
      <sz val="12"/>
      <color rgb="FF0070C0"/>
      <name val="Arial"/>
      <family val="2"/>
    </font>
    <font>
      <sz val="16"/>
      <color rgb="FF0070C0"/>
      <name val="Arial"/>
      <family val="2"/>
    </font>
    <font>
      <b/>
      <sz val="22"/>
      <color rgb="FF558ED5"/>
      <name val="Calibri"/>
      <family val="2"/>
    </font>
    <font>
      <b/>
      <sz val="9"/>
      <color rgb="FF008080"/>
      <name val="Arial"/>
      <family val="2"/>
    </font>
    <font>
      <sz val="9"/>
      <color rgb="FF008080"/>
      <name val="Arial"/>
      <family val="2"/>
    </font>
    <font>
      <b/>
      <sz val="11"/>
      <color rgb="FF008080"/>
      <name val="Arial"/>
      <family val="2"/>
    </font>
    <font>
      <b/>
      <sz val="9"/>
      <color rgb="FF0070C0"/>
      <name val="Arial"/>
      <family val="2"/>
    </font>
    <font>
      <sz val="7"/>
      <color rgb="FF0070C0"/>
      <name val="Arial"/>
      <family val="2"/>
    </font>
    <font>
      <sz val="11"/>
      <color rgb="FF0070C0"/>
      <name val="Calibri"/>
      <family val="2"/>
      <scheme val="minor"/>
    </font>
    <font>
      <b/>
      <sz val="20"/>
      <color rgb="FF558ED5"/>
      <name val="Calibri"/>
      <family val="2"/>
    </font>
    <font>
      <sz val="11"/>
      <color rgb="FF008080"/>
      <name val="Arial"/>
      <family val="2"/>
    </font>
    <font>
      <sz val="11"/>
      <color indexed="8"/>
      <name val="Arial"/>
      <family val="2"/>
    </font>
    <font>
      <i/>
      <sz val="11"/>
      <color rgb="FF008080"/>
      <name val="Arial"/>
      <family val="2"/>
    </font>
    <font>
      <sz val="11"/>
      <color rgb="FFFF0000"/>
      <name val="Arial"/>
      <family val="2"/>
    </font>
    <font>
      <sz val="12"/>
      <color theme="0"/>
      <name val="Arial"/>
      <family val="2"/>
    </font>
    <font>
      <sz val="12"/>
      <color rgb="FF0070C0"/>
      <name val="Calibri"/>
      <family val="2"/>
      <scheme val="minor"/>
    </font>
    <font>
      <b/>
      <i/>
      <sz val="11"/>
      <color rgb="FF1C4D58"/>
      <name val="Arial"/>
      <family val="2"/>
    </font>
    <font>
      <b/>
      <sz val="11"/>
      <color rgb="FF1C4D58"/>
      <name val="Arial"/>
      <family val="2"/>
    </font>
    <font>
      <b/>
      <i/>
      <sz val="12"/>
      <color rgb="FF008080"/>
      <name val="Arial"/>
      <family val="2"/>
    </font>
    <font>
      <i/>
      <sz val="12"/>
      <color rgb="FF008080"/>
      <name val="Arial"/>
      <family val="2"/>
    </font>
    <font>
      <sz val="11"/>
      <color rgb="FF008080"/>
      <name val="Calibri"/>
      <family val="2"/>
      <scheme val="minor"/>
    </font>
    <font>
      <b/>
      <i/>
      <sz val="9"/>
      <color rgb="FF008080"/>
      <name val="Arial"/>
      <family val="2"/>
    </font>
    <font>
      <b/>
      <sz val="12"/>
      <color rgb="FF008080"/>
      <name val="Arial"/>
      <family val="2"/>
    </font>
    <font>
      <u/>
      <sz val="12"/>
      <color theme="0"/>
      <name val="Arial"/>
      <family val="2"/>
    </font>
    <font>
      <u/>
      <sz val="12"/>
      <color indexed="30"/>
      <name val="Arial"/>
      <family val="2"/>
    </font>
    <font>
      <sz val="12"/>
      <color theme="4"/>
      <name val="Arial"/>
      <family val="2"/>
    </font>
    <font>
      <b/>
      <sz val="12"/>
      <color rgb="FFE26200"/>
      <name val="Helv"/>
    </font>
    <font>
      <b/>
      <sz val="12"/>
      <color rgb="FF008080"/>
      <name val="Helv"/>
    </font>
    <font>
      <b/>
      <i/>
      <sz val="12"/>
      <color rgb="FF008080"/>
      <name val="Helv"/>
    </font>
    <font>
      <sz val="12"/>
      <color rgb="FF008080"/>
      <name val="Arial"/>
      <family val="2"/>
    </font>
    <font>
      <b/>
      <u/>
      <sz val="12"/>
      <color rgb="FF008080"/>
      <name val="Arial"/>
      <family val="2"/>
    </font>
    <font>
      <b/>
      <u/>
      <sz val="12"/>
      <name val="Arial"/>
      <family val="2"/>
    </font>
    <font>
      <sz val="10"/>
      <color theme="0" tint="-0.499984740745262"/>
      <name val="Arial"/>
      <family val="2"/>
    </font>
    <font>
      <b/>
      <i/>
      <sz val="10"/>
      <color theme="0" tint="-0.499984740745262"/>
      <name val="Arial"/>
      <family val="2"/>
    </font>
    <font>
      <b/>
      <sz val="12"/>
      <color rgb="FF1C4D58"/>
      <name val="Arial"/>
      <family val="2"/>
    </font>
    <font>
      <sz val="8"/>
      <color rgb="FF808080"/>
      <name val="Arial"/>
      <family val="2"/>
    </font>
    <font>
      <u/>
      <sz val="11"/>
      <color theme="3"/>
      <name val="Arial"/>
      <family val="2"/>
    </font>
    <font>
      <u/>
      <sz val="10"/>
      <color theme="3"/>
      <name val="Arial"/>
      <family val="2"/>
    </font>
  </fonts>
  <fills count="47">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31"/>
      </patternFill>
    </fill>
    <fill>
      <patternFill patternType="solid">
        <fgColor theme="6" tint="0.79998168889431442"/>
        <bgColor indexed="64"/>
      </patternFill>
    </fill>
    <fill>
      <patternFill patternType="solid">
        <fgColor rgb="FFFFFFFF"/>
        <bgColor indexed="64"/>
      </patternFill>
    </fill>
    <fill>
      <patternFill patternType="solid">
        <fgColor rgb="FF71BEA7"/>
        <bgColor indexed="64"/>
      </patternFill>
    </fill>
    <fill>
      <patternFill patternType="solid">
        <fgColor rgb="FFE3F4EF"/>
        <bgColor indexed="64"/>
      </patternFill>
    </fill>
    <fill>
      <patternFill patternType="solid">
        <fgColor rgb="FF6890CA"/>
        <bgColor indexed="64"/>
      </patternFill>
    </fill>
    <fill>
      <patternFill patternType="solid">
        <fgColor rgb="FFD9F1FE"/>
        <bgColor indexed="64"/>
      </patternFill>
    </fill>
    <fill>
      <patternFill patternType="gray0625">
        <fgColor indexed="31"/>
        <bgColor rgb="FF6890CA"/>
      </patternFill>
    </fill>
    <fill>
      <patternFill patternType="lightGray">
        <fgColor indexed="31"/>
        <bgColor rgb="FF6890CA"/>
      </patternFill>
    </fill>
    <fill>
      <patternFill patternType="solid">
        <fgColor theme="9" tint="0.39997558519241921"/>
        <bgColor indexed="64"/>
      </patternFill>
    </fill>
    <fill>
      <patternFill patternType="solid">
        <fgColor theme="9" tint="0.39997558519241921"/>
        <bgColor indexed="31"/>
      </patternFill>
    </fill>
  </fills>
  <borders count="63">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s>
  <cellStyleXfs count="1007">
    <xf numFmtId="0" fontId="0" fillId="0" borderId="0"/>
    <xf numFmtId="44" fontId="16" fillId="0" borderId="0" applyFont="0" applyFill="0" applyBorder="0" applyAlignment="0" applyProtection="0"/>
    <xf numFmtId="0" fontId="21" fillId="0" borderId="0" applyNumberFormat="0" applyFill="0" applyBorder="0" applyAlignment="0" applyProtection="0">
      <alignment vertical="top"/>
      <protection locked="0"/>
    </xf>
    <xf numFmtId="164" fontId="16" fillId="0" borderId="0" applyFont="0" applyFill="0" applyBorder="0" applyAlignment="0" applyProtection="0"/>
    <xf numFmtId="9" fontId="16" fillId="0" borderId="0" applyFont="0" applyFill="0" applyBorder="0" applyAlignment="0" applyProtection="0"/>
    <xf numFmtId="0" fontId="28" fillId="0" borderId="0" applyNumberFormat="0" applyFill="0" applyBorder="0" applyAlignment="0" applyProtection="0"/>
    <xf numFmtId="0" fontId="29" fillId="0" borderId="34" applyNumberFormat="0" applyFill="0" applyAlignment="0" applyProtection="0"/>
    <xf numFmtId="0" fontId="30" fillId="0" borderId="35" applyNumberFormat="0" applyFill="0" applyAlignment="0" applyProtection="0"/>
    <xf numFmtId="0" fontId="31" fillId="0" borderId="36"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37" applyNumberFormat="0" applyAlignment="0" applyProtection="0"/>
    <xf numFmtId="0" fontId="36" fillId="8" borderId="38" applyNumberFormat="0" applyAlignment="0" applyProtection="0"/>
    <xf numFmtId="0" fontId="37" fillId="8" borderId="37" applyNumberFormat="0" applyAlignment="0" applyProtection="0"/>
    <xf numFmtId="0" fontId="38" fillId="0" borderId="39" applyNumberFormat="0" applyFill="0" applyAlignment="0" applyProtection="0"/>
    <xf numFmtId="0" fontId="39" fillId="9" borderId="40"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42" applyNumberFormat="0" applyFill="0" applyAlignment="0" applyProtection="0"/>
    <xf numFmtId="0" fontId="43"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43" fillId="34" borderId="0" applyNumberFormat="0" applyBorder="0" applyAlignment="0" applyProtection="0"/>
    <xf numFmtId="0" fontId="15" fillId="0" borderId="0"/>
    <xf numFmtId="0" fontId="15" fillId="10" borderId="41" applyNumberFormat="0" applyFon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16" fillId="0" borderId="0"/>
    <xf numFmtId="164" fontId="16" fillId="0" borderId="0" applyFont="0" applyFill="0" applyBorder="0" applyAlignment="0" applyProtection="0"/>
    <xf numFmtId="0" fontId="14" fillId="0" borderId="0"/>
    <xf numFmtId="0" fontId="14" fillId="10" borderId="41"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49" fillId="0" borderId="0"/>
    <xf numFmtId="174" fontId="49" fillId="0" borderId="0" applyBorder="0" applyProtection="0"/>
    <xf numFmtId="9" fontId="49" fillId="0" borderId="0" applyBorder="0" applyProtection="0"/>
    <xf numFmtId="0" fontId="51" fillId="0" borderId="0" applyBorder="0" applyProtection="0"/>
    <xf numFmtId="0" fontId="50" fillId="0" borderId="0"/>
    <xf numFmtId="0" fontId="13" fillId="0" borderId="0"/>
    <xf numFmtId="0" fontId="13" fillId="10" borderId="41" applyNumberFormat="0" applyFont="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0" borderId="0"/>
    <xf numFmtId="0" fontId="13" fillId="10" borderId="41" applyNumberFormat="0" applyFont="0" applyAlignment="0" applyProtection="0"/>
    <xf numFmtId="0" fontId="16" fillId="0" borderId="0"/>
    <xf numFmtId="0" fontId="12" fillId="0" borderId="0"/>
    <xf numFmtId="0" fontId="11" fillId="0" borderId="0"/>
    <xf numFmtId="0" fontId="10" fillId="0" borderId="0"/>
    <xf numFmtId="0" fontId="9" fillId="0" borderId="0"/>
    <xf numFmtId="0" fontId="9" fillId="10" borderId="41"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41" applyNumberFormat="0" applyFont="0" applyAlignment="0" applyProtection="0"/>
    <xf numFmtId="0" fontId="8" fillId="0" borderId="0"/>
    <xf numFmtId="0" fontId="8" fillId="10" borderId="41"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41"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41" applyNumberFormat="0" applyFont="0" applyAlignment="0" applyProtection="0"/>
    <xf numFmtId="0" fontId="8" fillId="0" borderId="0"/>
    <xf numFmtId="0" fontId="8" fillId="0" borderId="0"/>
    <xf numFmtId="0" fontId="8" fillId="0" borderId="0"/>
    <xf numFmtId="44" fontId="8" fillId="0" borderId="0" applyFont="0" applyFill="0" applyBorder="0" applyAlignment="0" applyProtection="0"/>
    <xf numFmtId="0" fontId="7" fillId="0" borderId="0"/>
    <xf numFmtId="0" fontId="7" fillId="10" borderId="41"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41" applyNumberFormat="0" applyFont="0" applyAlignment="0" applyProtection="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10" borderId="4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41"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0" borderId="4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44" fontId="5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0" fontId="1" fillId="0" borderId="0"/>
    <xf numFmtId="0" fontId="1" fillId="18" borderId="0" applyNumberFormat="0" applyBorder="0" applyAlignment="0" applyProtection="0"/>
  </cellStyleXfs>
  <cellXfs count="501">
    <xf numFmtId="0" fontId="0" fillId="0" borderId="0" xfId="0"/>
    <xf numFmtId="0" fontId="21" fillId="0" borderId="0" xfId="2" applyAlignment="1" applyProtection="1"/>
    <xf numFmtId="0" fontId="0" fillId="0" borderId="0" xfId="0" applyAlignment="1">
      <alignment vertical="center"/>
    </xf>
    <xf numFmtId="0" fontId="17" fillId="2" borderId="0" xfId="0" applyFont="1" applyFill="1" applyAlignment="1">
      <alignment horizontal="center" vertical="center"/>
    </xf>
    <xf numFmtId="0" fontId="22" fillId="0" borderId="0" xfId="0" applyFont="1" applyAlignment="1">
      <alignment vertical="center"/>
    </xf>
    <xf numFmtId="0" fontId="19" fillId="0" borderId="0" xfId="0" applyFont="1" applyAlignment="1">
      <alignment vertical="center"/>
    </xf>
    <xf numFmtId="0" fontId="0" fillId="0" borderId="0" xfId="0" quotePrefix="1"/>
    <xf numFmtId="0" fontId="25" fillId="0" borderId="0" xfId="0" applyFont="1" applyAlignment="1">
      <alignment vertical="center"/>
    </xf>
    <xf numFmtId="0" fontId="19" fillId="0" borderId="0" xfId="0" applyFont="1" applyAlignment="1">
      <alignment horizontal="center" vertical="center" wrapText="1"/>
    </xf>
    <xf numFmtId="0" fontId="26" fillId="0" borderId="0" xfId="0" applyFont="1"/>
    <xf numFmtId="165" fontId="0" fillId="0" borderId="0" xfId="0" applyNumberFormat="1" applyAlignment="1">
      <alignment vertical="center"/>
    </xf>
    <xf numFmtId="0" fontId="19" fillId="0" borderId="0" xfId="0" applyFont="1" applyAlignment="1">
      <alignment vertical="center" wrapText="1"/>
    </xf>
    <xf numFmtId="0" fontId="18" fillId="3" borderId="7" xfId="0" quotePrefix="1" applyFont="1" applyFill="1" applyBorder="1" applyAlignment="1">
      <alignment vertical="center"/>
    </xf>
    <xf numFmtId="0" fontId="23" fillId="0" borderId="0" xfId="0" applyFont="1" applyAlignment="1">
      <alignment vertical="center"/>
    </xf>
    <xf numFmtId="0" fontId="27" fillId="0" borderId="0" xfId="0" applyFont="1" applyAlignment="1">
      <alignment vertical="center"/>
    </xf>
    <xf numFmtId="0" fontId="46" fillId="0" borderId="0" xfId="0" applyFont="1" applyAlignment="1">
      <alignment vertical="center"/>
    </xf>
    <xf numFmtId="0" fontId="19" fillId="35" borderId="0" xfId="0" applyFont="1" applyFill="1" applyAlignment="1">
      <alignment vertical="center"/>
    </xf>
    <xf numFmtId="0" fontId="22" fillId="35" borderId="0" xfId="0" applyFont="1" applyFill="1" applyAlignment="1">
      <alignment vertical="center"/>
    </xf>
    <xf numFmtId="10" fontId="53" fillId="0" borderId="0" xfId="3" quotePrefix="1" applyNumberFormat="1" applyFont="1" applyFill="1" applyBorder="1" applyAlignment="1">
      <alignment vertical="center"/>
    </xf>
    <xf numFmtId="0" fontId="21" fillId="0" borderId="0" xfId="2" applyFill="1" applyAlignment="1" applyProtection="1">
      <alignment horizontal="center" vertical="center"/>
    </xf>
    <xf numFmtId="0" fontId="19" fillId="0" borderId="0" xfId="49" applyFont="1" applyAlignment="1">
      <alignment vertical="center"/>
    </xf>
    <xf numFmtId="0" fontId="20" fillId="36" borderId="24" xfId="86" applyFont="1" applyFill="1" applyBorder="1" applyAlignment="1">
      <alignment horizontal="center" vertical="center"/>
    </xf>
    <xf numFmtId="171" fontId="20" fillId="37" borderId="24" xfId="3" quotePrefix="1" applyNumberFormat="1" applyFont="1" applyFill="1" applyBorder="1" applyAlignment="1">
      <alignment horizontal="center" vertical="center"/>
    </xf>
    <xf numFmtId="171" fontId="20" fillId="37" borderId="24" xfId="3" applyNumberFormat="1" applyFont="1" applyFill="1" applyBorder="1" applyAlignment="1">
      <alignment horizontal="center" vertical="center"/>
    </xf>
    <xf numFmtId="169" fontId="0" fillId="0" borderId="0" xfId="0" applyNumberFormat="1" applyAlignment="1">
      <alignment vertical="center"/>
    </xf>
    <xf numFmtId="0" fontId="54" fillId="0" borderId="0" xfId="0" applyFont="1" applyAlignment="1">
      <alignment vertical="center"/>
    </xf>
    <xf numFmtId="10" fontId="55" fillId="0" borderId="0" xfId="3" quotePrefix="1" applyNumberFormat="1" applyFont="1" applyFill="1" applyBorder="1" applyAlignment="1">
      <alignment vertical="center"/>
    </xf>
    <xf numFmtId="169" fontId="25" fillId="0" borderId="0" xfId="0" applyNumberFormat="1" applyFont="1" applyAlignment="1">
      <alignment vertical="center"/>
    </xf>
    <xf numFmtId="10" fontId="0" fillId="0" borderId="0" xfId="4" applyNumberFormat="1" applyFont="1" applyAlignment="1">
      <alignment vertical="center"/>
    </xf>
    <xf numFmtId="0" fontId="24" fillId="0" borderId="0" xfId="0" applyFont="1" applyAlignment="1">
      <alignment horizontal="left"/>
    </xf>
    <xf numFmtId="0" fontId="60" fillId="0" borderId="0" xfId="0" applyFont="1"/>
    <xf numFmtId="0" fontId="61" fillId="41" borderId="24" xfId="0" applyFont="1" applyFill="1" applyBorder="1" applyAlignment="1">
      <alignment horizontal="center" vertical="center" wrapText="1"/>
    </xf>
    <xf numFmtId="0" fontId="23" fillId="0" borderId="0" xfId="0" applyFont="1" applyAlignment="1">
      <alignment horizontal="center" vertical="center"/>
    </xf>
    <xf numFmtId="0" fontId="64" fillId="0" borderId="0" xfId="0" applyFont="1" applyAlignment="1">
      <alignment vertical="center"/>
    </xf>
    <xf numFmtId="0" fontId="61" fillId="41" borderId="21" xfId="0" applyFont="1" applyFill="1" applyBorder="1" applyAlignment="1">
      <alignment horizontal="center" vertical="center" wrapText="1"/>
    </xf>
    <xf numFmtId="0" fontId="61" fillId="41" borderId="22" xfId="0" applyFont="1" applyFill="1" applyBorder="1" applyAlignment="1">
      <alignment horizontal="center" vertical="center" wrapText="1"/>
    </xf>
    <xf numFmtId="169" fontId="16" fillId="0" borderId="45" xfId="3" quotePrefix="1" applyNumberFormat="1" applyFont="1" applyBorder="1" applyAlignment="1">
      <alignment horizontal="center" vertical="center"/>
    </xf>
    <xf numFmtId="169" fontId="16" fillId="0" borderId="45" xfId="3" quotePrefix="1" applyNumberFormat="1" applyFont="1" applyBorder="1" applyAlignment="1">
      <alignment vertical="center"/>
    </xf>
    <xf numFmtId="169" fontId="16" fillId="0" borderId="27" xfId="3" quotePrefix="1" applyNumberFormat="1" applyFont="1" applyBorder="1" applyAlignment="1">
      <alignment vertical="center"/>
    </xf>
    <xf numFmtId="169" fontId="16" fillId="0" borderId="28" xfId="3" quotePrefix="1" applyNumberFormat="1" applyFont="1" applyBorder="1" applyAlignment="1">
      <alignment vertical="center"/>
    </xf>
    <xf numFmtId="169" fontId="16" fillId="0" borderId="44" xfId="3" quotePrefix="1" applyNumberFormat="1" applyFont="1" applyBorder="1" applyAlignment="1">
      <alignment vertical="center"/>
    </xf>
    <xf numFmtId="169" fontId="54" fillId="0" borderId="28" xfId="3" quotePrefix="1" applyNumberFormat="1" applyFont="1" applyBorder="1" applyAlignment="1">
      <alignment vertical="center"/>
    </xf>
    <xf numFmtId="169" fontId="16" fillId="0" borderId="11" xfId="3" quotePrefix="1" applyNumberFormat="1" applyFont="1" applyBorder="1" applyAlignment="1">
      <alignment horizontal="center" vertical="center"/>
    </xf>
    <xf numFmtId="169" fontId="16" fillId="0" borderId="11" xfId="3" quotePrefix="1" applyNumberFormat="1" applyFont="1" applyBorder="1" applyAlignment="1">
      <alignment vertical="center"/>
    </xf>
    <xf numFmtId="169" fontId="16" fillId="0" borderId="21" xfId="3" quotePrefix="1" applyNumberFormat="1" applyFont="1" applyBorder="1" applyAlignment="1">
      <alignment vertical="center"/>
    </xf>
    <xf numFmtId="169" fontId="16" fillId="0" borderId="22" xfId="3" quotePrefix="1" applyNumberFormat="1" applyFont="1" applyBorder="1" applyAlignment="1">
      <alignment vertical="center"/>
    </xf>
    <xf numFmtId="169" fontId="16" fillId="0" borderId="24" xfId="3" quotePrefix="1" applyNumberFormat="1" applyFont="1" applyBorder="1" applyAlignment="1">
      <alignment vertical="center"/>
    </xf>
    <xf numFmtId="169" fontId="54" fillId="0" borderId="22" xfId="3" quotePrefix="1" applyNumberFormat="1" applyFont="1" applyBorder="1" applyAlignment="1">
      <alignment vertical="center"/>
    </xf>
    <xf numFmtId="0" fontId="57" fillId="0" borderId="0" xfId="0" applyFont="1" applyAlignment="1">
      <alignment vertical="center"/>
    </xf>
    <xf numFmtId="0" fontId="25" fillId="3" borderId="45" xfId="0" quotePrefix="1" applyFont="1" applyFill="1" applyBorder="1" applyAlignment="1">
      <alignment vertical="center"/>
    </xf>
    <xf numFmtId="0" fontId="25" fillId="3" borderId="11" xfId="0" quotePrefix="1" applyFont="1" applyFill="1" applyBorder="1" applyAlignment="1">
      <alignment vertical="center"/>
    </xf>
    <xf numFmtId="0" fontId="16" fillId="0" borderId="0" xfId="0" applyFont="1" applyAlignment="1">
      <alignment vertical="center"/>
    </xf>
    <xf numFmtId="0" fontId="71" fillId="0" borderId="0" xfId="0" applyFont="1" applyAlignment="1">
      <alignment vertical="center"/>
    </xf>
    <xf numFmtId="0" fontId="72" fillId="2" borderId="0" xfId="0" applyFont="1" applyFill="1" applyAlignment="1">
      <alignment vertical="center" wrapText="1"/>
    </xf>
    <xf numFmtId="0" fontId="73" fillId="0" borderId="0" xfId="0" applyFont="1" applyAlignment="1">
      <alignment vertical="center"/>
    </xf>
    <xf numFmtId="0" fontId="74" fillId="0" borderId="0" xfId="0" applyFont="1" applyAlignment="1">
      <alignment horizontal="left" vertical="center" wrapText="1"/>
    </xf>
    <xf numFmtId="0" fontId="60" fillId="0" borderId="0" xfId="0" applyFont="1" applyAlignment="1">
      <alignment horizontal="left" vertical="center"/>
    </xf>
    <xf numFmtId="169" fontId="60" fillId="0" borderId="0" xfId="0" applyNumberFormat="1" applyFont="1" applyAlignment="1">
      <alignment horizontal="left" vertical="center"/>
    </xf>
    <xf numFmtId="0" fontId="60" fillId="0" borderId="0" xfId="0" applyFont="1" applyAlignment="1">
      <alignment vertical="center"/>
    </xf>
    <xf numFmtId="0" fontId="75" fillId="0" borderId="0" xfId="0" applyFont="1" applyAlignment="1">
      <alignment vertical="center"/>
    </xf>
    <xf numFmtId="0" fontId="74" fillId="0" borderId="0" xfId="0" applyFont="1" applyAlignment="1">
      <alignment vertical="center"/>
    </xf>
    <xf numFmtId="169" fontId="75" fillId="0" borderId="0" xfId="0" applyNumberFormat="1" applyFont="1" applyAlignment="1">
      <alignment vertical="center"/>
    </xf>
    <xf numFmtId="169" fontId="60" fillId="0" borderId="0" xfId="0" applyNumberFormat="1" applyFont="1" applyAlignment="1">
      <alignment vertical="center"/>
    </xf>
    <xf numFmtId="0" fontId="20" fillId="0" borderId="0" xfId="86" applyFont="1" applyAlignment="1">
      <alignment horizontal="center" vertical="center"/>
    </xf>
    <xf numFmtId="171" fontId="20" fillId="0" borderId="0" xfId="3" quotePrefix="1" applyNumberFormat="1" applyFont="1" applyFill="1" applyBorder="1" applyAlignment="1">
      <alignment horizontal="center" vertical="center"/>
    </xf>
    <xf numFmtId="171" fontId="20" fillId="0" borderId="5" xfId="3" quotePrefix="1" applyNumberFormat="1" applyFont="1" applyFill="1" applyBorder="1" applyAlignment="1">
      <alignment horizontal="center" vertical="center"/>
    </xf>
    <xf numFmtId="171" fontId="55" fillId="0" borderId="0" xfId="3" quotePrefix="1" applyNumberFormat="1" applyFont="1" applyFill="1" applyBorder="1" applyAlignment="1">
      <alignment horizontal="center" vertical="center"/>
    </xf>
    <xf numFmtId="0" fontId="76" fillId="0" borderId="0" xfId="0" applyFont="1" applyAlignment="1">
      <alignment vertical="center" wrapText="1"/>
    </xf>
    <xf numFmtId="0" fontId="77" fillId="0" borderId="0" xfId="0" applyFont="1" applyAlignment="1">
      <alignment vertical="center"/>
    </xf>
    <xf numFmtId="0" fontId="75" fillId="0" borderId="0" xfId="0" applyFont="1" applyAlignment="1">
      <alignment horizontal="justify"/>
    </xf>
    <xf numFmtId="0" fontId="75" fillId="0" borderId="0" xfId="0" applyFont="1" applyAlignment="1">
      <alignment horizontal="left" vertical="center" wrapText="1"/>
    </xf>
    <xf numFmtId="169" fontId="16" fillId="0" borderId="2" xfId="3" quotePrefix="1" applyNumberFormat="1" applyFont="1" applyBorder="1" applyAlignment="1">
      <alignment vertical="center"/>
    </xf>
    <xf numFmtId="169" fontId="16" fillId="0" borderId="30" xfId="3" quotePrefix="1" applyNumberFormat="1" applyFont="1" applyBorder="1" applyAlignment="1">
      <alignment vertical="center"/>
    </xf>
    <xf numFmtId="169" fontId="16" fillId="0" borderId="4" xfId="3" quotePrefix="1" applyNumberFormat="1" applyFont="1" applyBorder="1" applyAlignment="1">
      <alignment vertical="center"/>
    </xf>
    <xf numFmtId="169" fontId="16" fillId="0" borderId="1" xfId="3" quotePrefix="1" applyNumberFormat="1" applyFont="1" applyBorder="1" applyAlignment="1">
      <alignment vertical="center"/>
    </xf>
    <xf numFmtId="0" fontId="17" fillId="0" borderId="0" xfId="0" applyFont="1" applyAlignment="1">
      <alignment horizontal="center" vertical="center"/>
    </xf>
    <xf numFmtId="171" fontId="20"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44" fontId="20" fillId="0" borderId="0" xfId="1001" applyFont="1" applyFill="1" applyBorder="1" applyAlignment="1">
      <alignment horizontal="center" vertical="center"/>
    </xf>
    <xf numFmtId="171" fontId="73" fillId="35" borderId="0" xfId="3" applyNumberFormat="1" applyFont="1" applyFill="1" applyBorder="1" applyAlignment="1">
      <alignment horizontal="left" vertical="top"/>
    </xf>
    <xf numFmtId="171" fontId="74" fillId="35" borderId="0" xfId="3" applyNumberFormat="1" applyFont="1" applyFill="1" applyBorder="1" applyAlignment="1">
      <alignment horizontal="center" vertical="center"/>
    </xf>
    <xf numFmtId="171" fontId="74" fillId="35" borderId="0" xfId="3" quotePrefix="1" applyNumberFormat="1" applyFont="1" applyFill="1" applyBorder="1" applyAlignment="1">
      <alignment horizontal="center" vertical="center"/>
    </xf>
    <xf numFmtId="169" fontId="23" fillId="0" borderId="0" xfId="3" quotePrefix="1" applyNumberFormat="1" applyFont="1" applyFill="1" applyBorder="1" applyAlignment="1">
      <alignment vertical="center"/>
    </xf>
    <xf numFmtId="168" fontId="23" fillId="0" borderId="0" xfId="3" applyNumberFormat="1" applyFont="1" applyFill="1" applyBorder="1" applyAlignment="1">
      <alignment vertical="center"/>
    </xf>
    <xf numFmtId="0" fontId="16" fillId="35" borderId="0" xfId="0" applyFont="1" applyFill="1" applyAlignment="1">
      <alignment vertical="center"/>
    </xf>
    <xf numFmtId="0" fontId="64" fillId="0" borderId="47" xfId="0" applyFont="1" applyBorder="1" applyAlignment="1">
      <alignment vertical="center"/>
    </xf>
    <xf numFmtId="0" fontId="78" fillId="0" borderId="0" xfId="0" applyFont="1" applyAlignment="1">
      <alignment vertical="center"/>
    </xf>
    <xf numFmtId="0" fontId="78" fillId="0" borderId="47" xfId="0" applyFont="1" applyBorder="1" applyAlignment="1">
      <alignment vertical="center"/>
    </xf>
    <xf numFmtId="0" fontId="25" fillId="3" borderId="7" xfId="0" quotePrefix="1" applyFont="1" applyFill="1" applyBorder="1" applyAlignment="1">
      <alignment vertical="center"/>
    </xf>
    <xf numFmtId="0" fontId="57" fillId="0" borderId="0" xfId="0" applyFont="1" applyAlignment="1">
      <alignment horizontal="center" vertical="center" wrapText="1"/>
    </xf>
    <xf numFmtId="169" fontId="16" fillId="0" borderId="21" xfId="3" applyNumberFormat="1" applyFont="1" applyBorder="1" applyAlignment="1">
      <alignment vertical="center"/>
    </xf>
    <xf numFmtId="169" fontId="16" fillId="0" borderId="24" xfId="3" applyNumberFormat="1" applyFont="1" applyBorder="1" applyAlignment="1">
      <alignment vertical="center"/>
    </xf>
    <xf numFmtId="169" fontId="16" fillId="0" borderId="22" xfId="3" applyNumberFormat="1" applyFont="1" applyBorder="1" applyAlignment="1">
      <alignment vertical="center"/>
    </xf>
    <xf numFmtId="169" fontId="16" fillId="0" borderId="11" xfId="3" applyNumberFormat="1" applyFont="1" applyBorder="1" applyAlignment="1">
      <alignment vertical="center"/>
    </xf>
    <xf numFmtId="169" fontId="16" fillId="0" borderId="22" xfId="3" applyNumberFormat="1" applyFont="1" applyBorder="1" applyAlignment="1">
      <alignment horizontal="right" vertical="center"/>
    </xf>
    <xf numFmtId="169" fontId="74" fillId="0" borderId="0" xfId="0" applyNumberFormat="1" applyFont="1" applyAlignment="1">
      <alignment vertical="center"/>
    </xf>
    <xf numFmtId="165" fontId="60" fillId="0" borderId="0" xfId="0" applyNumberFormat="1" applyFont="1" applyAlignment="1">
      <alignment vertical="center"/>
    </xf>
    <xf numFmtId="0" fontId="60" fillId="0" borderId="0" xfId="0" applyFont="1" applyAlignment="1">
      <alignment horizontal="left" vertical="center" wrapText="1"/>
    </xf>
    <xf numFmtId="0" fontId="74" fillId="0" borderId="0" xfId="0" applyFont="1" applyAlignment="1">
      <alignment horizontal="left"/>
    </xf>
    <xf numFmtId="0" fontId="25" fillId="3" borderId="23" xfId="0" quotePrefix="1" applyFont="1" applyFill="1" applyBorder="1" applyAlignment="1">
      <alignment vertical="center"/>
    </xf>
    <xf numFmtId="169" fontId="16" fillId="0" borderId="45" xfId="3" applyNumberFormat="1" applyFont="1" applyBorder="1" applyAlignment="1">
      <alignment vertical="center"/>
    </xf>
    <xf numFmtId="169" fontId="16" fillId="0" borderId="27" xfId="3" applyNumberFormat="1" applyFont="1" applyBorder="1" applyAlignment="1">
      <alignment vertical="center"/>
    </xf>
    <xf numFmtId="169" fontId="16" fillId="0" borderId="44" xfId="3" applyNumberFormat="1" applyFont="1" applyBorder="1" applyAlignment="1">
      <alignment vertical="center"/>
    </xf>
    <xf numFmtId="169" fontId="16" fillId="0" borderId="28" xfId="3" applyNumberFormat="1" applyFont="1" applyBorder="1" applyAlignment="1">
      <alignment vertical="center"/>
    </xf>
    <xf numFmtId="0" fontId="61" fillId="41" borderId="13" xfId="0" applyFont="1" applyFill="1" applyBorder="1" applyAlignment="1">
      <alignment horizontal="center" vertical="center" wrapText="1"/>
    </xf>
    <xf numFmtId="0" fontId="61" fillId="41" borderId="3" xfId="0" applyFont="1" applyFill="1" applyBorder="1" applyAlignment="1">
      <alignment horizontal="center" vertical="center" wrapText="1"/>
    </xf>
    <xf numFmtId="0" fontId="61" fillId="41" borderId="12" xfId="0" applyFont="1" applyFill="1" applyBorder="1" applyAlignment="1">
      <alignment horizontal="center" vertical="center" wrapText="1"/>
    </xf>
    <xf numFmtId="169" fontId="16" fillId="0" borderId="22" xfId="3" applyNumberFormat="1" applyFont="1" applyBorder="1" applyAlignment="1">
      <alignment horizontal="center" vertical="center"/>
    </xf>
    <xf numFmtId="169" fontId="16" fillId="0" borderId="21" xfId="3" applyNumberFormat="1" applyFont="1" applyBorder="1" applyAlignment="1">
      <alignment horizontal="right" vertical="center"/>
    </xf>
    <xf numFmtId="169" fontId="16" fillId="0" borderId="21" xfId="3" applyNumberFormat="1" applyFont="1" applyBorder="1" applyAlignment="1">
      <alignment horizontal="center" vertical="center"/>
    </xf>
    <xf numFmtId="0" fontId="18" fillId="3" borderId="43" xfId="0" applyFont="1" applyFill="1" applyBorder="1" applyAlignment="1">
      <alignment vertical="center" wrapText="1"/>
    </xf>
    <xf numFmtId="169" fontId="16" fillId="0" borderId="2" xfId="3" applyNumberFormat="1" applyFont="1" applyBorder="1" applyAlignment="1">
      <alignment vertical="center"/>
    </xf>
    <xf numFmtId="169" fontId="16" fillId="0" borderId="1" xfId="3" applyNumberFormat="1" applyFont="1" applyBorder="1" applyAlignment="1">
      <alignment vertical="center"/>
    </xf>
    <xf numFmtId="169" fontId="16" fillId="0" borderId="4" xfId="3" applyNumberFormat="1" applyFont="1" applyBorder="1" applyAlignment="1">
      <alignment vertical="center"/>
    </xf>
    <xf numFmtId="169" fontId="16" fillId="0" borderId="2" xfId="3" applyNumberFormat="1" applyFont="1" applyBorder="1" applyAlignment="1">
      <alignment horizontal="center" vertical="center"/>
    </xf>
    <xf numFmtId="169" fontId="16" fillId="0" borderId="4" xfId="3" applyNumberFormat="1" applyFont="1" applyBorder="1" applyAlignment="1">
      <alignment horizontal="center" vertical="center"/>
    </xf>
    <xf numFmtId="0" fontId="76" fillId="0" borderId="0" xfId="0" applyFont="1" applyAlignment="1">
      <alignment vertical="center"/>
    </xf>
    <xf numFmtId="166" fontId="16" fillId="0" borderId="11" xfId="4" applyNumberFormat="1" applyFont="1" applyBorder="1" applyAlignment="1">
      <alignment vertical="center"/>
    </xf>
    <xf numFmtId="169" fontId="16" fillId="0" borderId="30" xfId="3" applyNumberFormat="1" applyFont="1" applyBorder="1" applyAlignment="1">
      <alignment vertical="center"/>
    </xf>
    <xf numFmtId="9" fontId="60" fillId="0" borderId="0" xfId="4" applyFont="1" applyAlignment="1">
      <alignment vertical="center"/>
    </xf>
    <xf numFmtId="0" fontId="22" fillId="36" borderId="24" xfId="86" applyFont="1" applyFill="1" applyBorder="1" applyAlignment="1">
      <alignment horizontal="center" vertical="center"/>
    </xf>
    <xf numFmtId="171" fontId="22" fillId="37" borderId="24" xfId="3" applyNumberFormat="1" applyFont="1" applyFill="1" applyBorder="1" applyAlignment="1">
      <alignment horizontal="center" vertical="center"/>
    </xf>
    <xf numFmtId="9" fontId="61" fillId="41" borderId="22" xfId="0" applyNumberFormat="1" applyFont="1" applyFill="1" applyBorder="1" applyAlignment="1">
      <alignment horizontal="center" vertical="center" wrapText="1"/>
    </xf>
    <xf numFmtId="0" fontId="18" fillId="3" borderId="30" xfId="0" applyFont="1" applyFill="1" applyBorder="1" applyAlignment="1">
      <alignment vertical="center" wrapText="1"/>
    </xf>
    <xf numFmtId="0" fontId="65" fillId="0" borderId="0" xfId="49" applyFont="1" applyAlignment="1">
      <alignment vertical="center"/>
    </xf>
    <xf numFmtId="0" fontId="78" fillId="0" borderId="0" xfId="86" applyFont="1" applyAlignment="1">
      <alignment vertical="center"/>
    </xf>
    <xf numFmtId="0" fontId="83" fillId="0" borderId="0" xfId="49" applyFont="1" applyAlignment="1">
      <alignment vertical="center"/>
    </xf>
    <xf numFmtId="164" fontId="66" fillId="0" borderId="0" xfId="3" applyFont="1" applyFill="1" applyBorder="1" applyAlignment="1">
      <alignment vertical="center"/>
    </xf>
    <xf numFmtId="44" fontId="76" fillId="0" borderId="0" xfId="1" applyFont="1" applyFill="1" applyBorder="1" applyAlignment="1">
      <alignment horizontal="right" vertical="center"/>
    </xf>
    <xf numFmtId="165" fontId="85" fillId="0" borderId="0" xfId="3" applyNumberFormat="1" applyFont="1" applyFill="1" applyBorder="1" applyAlignment="1">
      <alignment vertical="center"/>
    </xf>
    <xf numFmtId="0" fontId="86" fillId="0" borderId="0" xfId="49" applyFont="1" applyAlignment="1">
      <alignment vertical="center"/>
    </xf>
    <xf numFmtId="3" fontId="87" fillId="0" borderId="0" xfId="1006" applyNumberFormat="1" applyFont="1" applyFill="1" applyBorder="1" applyAlignment="1">
      <alignment vertical="center"/>
    </xf>
    <xf numFmtId="0" fontId="75" fillId="0" borderId="0" xfId="49" applyFont="1" applyAlignment="1">
      <alignment vertical="center"/>
    </xf>
    <xf numFmtId="44" fontId="59" fillId="39" borderId="0" xfId="1001" applyFont="1" applyFill="1" applyAlignment="1">
      <alignment vertical="center"/>
    </xf>
    <xf numFmtId="0" fontId="57" fillId="0" borderId="0" xfId="49" applyFont="1" applyAlignment="1">
      <alignment vertical="center"/>
    </xf>
    <xf numFmtId="44" fontId="57" fillId="0" borderId="0" xfId="1002" applyFont="1" applyAlignment="1">
      <alignment vertical="center"/>
    </xf>
    <xf numFmtId="0" fontId="89" fillId="0" borderId="0" xfId="49" applyFont="1" applyAlignment="1">
      <alignment vertical="center"/>
    </xf>
    <xf numFmtId="164" fontId="90" fillId="0" borderId="0" xfId="3" applyFont="1" applyFill="1" applyBorder="1" applyAlignment="1">
      <alignment vertical="center"/>
    </xf>
    <xf numFmtId="173" fontId="91" fillId="40" borderId="0" xfId="4" applyNumberFormat="1" applyFont="1" applyFill="1" applyBorder="1" applyAlignment="1">
      <alignment horizontal="right" vertical="center"/>
    </xf>
    <xf numFmtId="10" fontId="57" fillId="0" borderId="0" xfId="4" applyNumberFormat="1" applyFont="1" applyAlignment="1">
      <alignment vertical="center"/>
    </xf>
    <xf numFmtId="173" fontId="91" fillId="0" borderId="0" xfId="49" applyNumberFormat="1" applyFont="1" applyAlignment="1">
      <alignment horizontal="right" vertical="center"/>
    </xf>
    <xf numFmtId="173" fontId="91" fillId="42" borderId="0" xfId="4" applyNumberFormat="1" applyFont="1" applyFill="1" applyBorder="1" applyAlignment="1">
      <alignment horizontal="right" vertical="center"/>
    </xf>
    <xf numFmtId="10" fontId="92" fillId="0" borderId="0" xfId="4" applyNumberFormat="1" applyFont="1" applyAlignment="1">
      <alignment vertical="center"/>
    </xf>
    <xf numFmtId="0" fontId="92" fillId="0" borderId="0" xfId="49" applyFont="1" applyAlignment="1">
      <alignment vertical="center"/>
    </xf>
    <xf numFmtId="173" fontId="91" fillId="0" borderId="0" xfId="4" applyNumberFormat="1" applyFont="1" applyBorder="1" applyAlignment="1">
      <alignment horizontal="right" vertical="center"/>
    </xf>
    <xf numFmtId="173" fontId="91" fillId="0" borderId="0" xfId="4" applyNumberFormat="1" applyFont="1" applyBorder="1" applyAlignment="1">
      <alignment horizontal="left" vertical="center"/>
    </xf>
    <xf numFmtId="10" fontId="57" fillId="0" borderId="0" xfId="4" applyNumberFormat="1" applyFont="1" applyBorder="1" applyAlignment="1">
      <alignment vertical="center"/>
    </xf>
    <xf numFmtId="44" fontId="57" fillId="0" borderId="0" xfId="1" applyFont="1" applyBorder="1" applyAlignment="1">
      <alignment horizontal="right" vertical="center"/>
    </xf>
    <xf numFmtId="165" fontId="68" fillId="43" borderId="0" xfId="86" quotePrefix="1" applyNumberFormat="1" applyFont="1" applyFill="1" applyAlignment="1">
      <alignment horizontal="center" vertical="center" wrapText="1"/>
    </xf>
    <xf numFmtId="175" fontId="69" fillId="0" borderId="0" xfId="1004" applyNumberFormat="1" applyFont="1" applyAlignment="1">
      <alignment vertical="center"/>
    </xf>
    <xf numFmtId="0" fontId="69" fillId="0" borderId="0" xfId="49" applyFont="1" applyAlignment="1">
      <alignment vertical="center"/>
    </xf>
    <xf numFmtId="0" fontId="93" fillId="0" borderId="0" xfId="49" applyFont="1" applyAlignment="1">
      <alignment vertical="center"/>
    </xf>
    <xf numFmtId="0" fontId="68" fillId="39" borderId="0" xfId="86" applyFont="1" applyFill="1" applyAlignment="1">
      <alignment vertical="center"/>
    </xf>
    <xf numFmtId="0" fontId="68" fillId="41" borderId="0" xfId="86" applyFont="1" applyFill="1"/>
    <xf numFmtId="44" fontId="62" fillId="0" borderId="0" xfId="1" applyFont="1" applyFill="1" applyBorder="1" applyAlignment="1">
      <alignment horizontal="right" vertical="center"/>
    </xf>
    <xf numFmtId="8" fontId="62" fillId="0" borderId="0" xfId="49" applyNumberFormat="1" applyFont="1" applyAlignment="1">
      <alignment vertical="center"/>
    </xf>
    <xf numFmtId="44" fontId="62" fillId="0" borderId="0" xfId="49" applyNumberFormat="1" applyFont="1" applyAlignment="1">
      <alignment vertical="center"/>
    </xf>
    <xf numFmtId="0" fontId="62" fillId="0" borderId="0" xfId="49" applyFont="1" applyAlignment="1">
      <alignment vertical="center"/>
    </xf>
    <xf numFmtId="0" fontId="93" fillId="0" borderId="0" xfId="49" applyFont="1" applyAlignment="1">
      <alignment horizontal="center" vertical="center"/>
    </xf>
    <xf numFmtId="164" fontId="93" fillId="0" borderId="0" xfId="3" applyFont="1" applyBorder="1" applyAlignment="1" applyProtection="1">
      <alignment vertical="center"/>
    </xf>
    <xf numFmtId="165" fontId="68" fillId="43" borderId="0" xfId="3" quotePrefix="1" applyNumberFormat="1" applyFont="1" applyFill="1" applyBorder="1" applyAlignment="1">
      <alignment horizontal="center" vertical="center" wrapText="1"/>
    </xf>
    <xf numFmtId="167" fontId="93" fillId="0" borderId="0" xfId="3" applyNumberFormat="1" applyFont="1" applyBorder="1" applyAlignment="1" applyProtection="1">
      <alignment horizontal="center" vertical="center"/>
    </xf>
    <xf numFmtId="167" fontId="93" fillId="0" borderId="0" xfId="86" applyNumberFormat="1" applyFont="1" applyAlignment="1">
      <alignment horizontal="center" vertical="center"/>
    </xf>
    <xf numFmtId="165" fontId="93" fillId="0" borderId="0" xfId="3" applyNumberFormat="1" applyFont="1" applyFill="1" applyBorder="1" applyAlignment="1">
      <alignment vertical="center"/>
    </xf>
    <xf numFmtId="167" fontId="93" fillId="0" borderId="0" xfId="19" applyNumberFormat="1" applyFont="1" applyBorder="1" applyAlignment="1">
      <alignment horizontal="center" vertical="center"/>
    </xf>
    <xf numFmtId="165" fontId="79" fillId="0" borderId="0" xfId="3" applyNumberFormat="1" applyFont="1" applyFill="1" applyBorder="1" applyAlignment="1">
      <alignment horizontal="center" vertical="center"/>
    </xf>
    <xf numFmtId="3" fontId="94" fillId="0" borderId="0" xfId="1006" applyNumberFormat="1" applyFont="1" applyFill="1" applyBorder="1" applyAlignment="1">
      <alignment vertical="center"/>
    </xf>
    <xf numFmtId="0" fontId="62" fillId="0" borderId="0" xfId="49" applyFont="1" applyAlignment="1">
      <alignment horizontal="center" vertical="center"/>
    </xf>
    <xf numFmtId="0" fontId="62" fillId="0" borderId="0" xfId="49" applyFont="1" applyAlignment="1">
      <alignment horizontal="center" vertical="center" wrapText="1"/>
    </xf>
    <xf numFmtId="44" fontId="69" fillId="0" borderId="0" xfId="1002" applyFont="1" applyAlignment="1">
      <alignment vertical="center"/>
    </xf>
    <xf numFmtId="44" fontId="89" fillId="40" borderId="0" xfId="1001" applyFont="1" applyFill="1" applyBorder="1" applyAlignment="1">
      <alignment horizontal="right" vertical="center"/>
    </xf>
    <xf numFmtId="44" fontId="89" fillId="42" borderId="0" xfId="1001" applyFont="1" applyFill="1" applyBorder="1" applyAlignment="1">
      <alignment horizontal="right" vertical="center"/>
    </xf>
    <xf numFmtId="44" fontId="59" fillId="41" borderId="0" xfId="1001" applyFont="1" applyFill="1"/>
    <xf numFmtId="44" fontId="89" fillId="0" borderId="0" xfId="1001" applyFont="1" applyBorder="1" applyAlignment="1">
      <alignment horizontal="right" vertical="center"/>
    </xf>
    <xf numFmtId="44" fontId="93" fillId="0" borderId="0" xfId="1001" applyFont="1" applyBorder="1" applyAlignment="1">
      <alignment horizontal="right" vertical="center"/>
    </xf>
    <xf numFmtId="44" fontId="68" fillId="39" borderId="0" xfId="1001" applyFont="1" applyFill="1" applyAlignment="1">
      <alignment vertical="center"/>
    </xf>
    <xf numFmtId="44" fontId="84" fillId="42" borderId="0" xfId="1001" applyFont="1" applyFill="1" applyBorder="1" applyAlignment="1">
      <alignment horizontal="right" vertical="center"/>
    </xf>
    <xf numFmtId="44" fontId="84" fillId="42" borderId="0" xfId="1001" applyFont="1" applyFill="1" applyBorder="1" applyAlignment="1">
      <alignment horizontal="center" vertical="center"/>
    </xf>
    <xf numFmtId="44" fontId="84" fillId="0" borderId="0" xfId="1001" applyFont="1" applyAlignment="1">
      <alignment horizontal="right" vertical="center"/>
    </xf>
    <xf numFmtId="44" fontId="93" fillId="35" borderId="0" xfId="1001" applyFont="1" applyFill="1" applyAlignment="1">
      <alignment horizontal="right" vertical="center"/>
    </xf>
    <xf numFmtId="167" fontId="96" fillId="0" borderId="0" xfId="3" applyNumberFormat="1" applyFont="1" applyFill="1" applyBorder="1" applyAlignment="1">
      <alignment vertical="center"/>
    </xf>
    <xf numFmtId="167" fontId="84" fillId="42" borderId="0" xfId="3" applyNumberFormat="1" applyFont="1" applyFill="1" applyBorder="1" applyAlignment="1">
      <alignment vertical="center"/>
    </xf>
    <xf numFmtId="167" fontId="84" fillId="40" borderId="0" xfId="3" applyNumberFormat="1" applyFont="1" applyFill="1" applyBorder="1" applyAlignment="1">
      <alignment vertical="center"/>
    </xf>
    <xf numFmtId="167" fontId="84" fillId="0" borderId="0" xfId="3" applyNumberFormat="1" applyFont="1" applyFill="1" applyBorder="1" applyAlignment="1">
      <alignment vertical="center"/>
    </xf>
    <xf numFmtId="167" fontId="84" fillId="42" borderId="0" xfId="3" applyNumberFormat="1" applyFont="1" applyFill="1" applyBorder="1" applyAlignment="1">
      <alignment horizontal="right" vertical="center"/>
    </xf>
    <xf numFmtId="167" fontId="96" fillId="0" borderId="0" xfId="3" applyNumberFormat="1" applyFont="1" applyFill="1" applyBorder="1" applyAlignment="1">
      <alignment horizontal="right" vertical="center"/>
    </xf>
    <xf numFmtId="167" fontId="84" fillId="40" borderId="0" xfId="3" applyNumberFormat="1" applyFont="1" applyFill="1" applyBorder="1" applyAlignment="1">
      <alignment horizontal="right" vertical="center"/>
    </xf>
    <xf numFmtId="0" fontId="96" fillId="0" borderId="0" xfId="49" applyFont="1" applyAlignment="1">
      <alignment vertical="center"/>
    </xf>
    <xf numFmtId="0" fontId="95" fillId="0" borderId="0" xfId="49" applyFont="1" applyAlignment="1">
      <alignment vertical="center"/>
    </xf>
    <xf numFmtId="0" fontId="71" fillId="0" borderId="0" xfId="49" applyFont="1" applyAlignment="1">
      <alignment vertical="center"/>
    </xf>
    <xf numFmtId="173" fontId="91" fillId="0" borderId="0" xfId="4" applyNumberFormat="1" applyFont="1" applyFill="1" applyBorder="1" applyAlignment="1">
      <alignment horizontal="right" vertical="center"/>
    </xf>
    <xf numFmtId="10" fontId="99" fillId="0" borderId="0" xfId="1006" applyNumberFormat="1" applyFont="1" applyFill="1" applyBorder="1" applyAlignment="1">
      <alignment horizontal="right" vertical="center"/>
    </xf>
    <xf numFmtId="10" fontId="83" fillId="0" borderId="0" xfId="4" applyNumberFormat="1" applyFont="1" applyAlignment="1">
      <alignment vertical="center"/>
    </xf>
    <xf numFmtId="0" fontId="83" fillId="0" borderId="0" xfId="49" applyFont="1" applyAlignment="1">
      <alignment horizontal="center" vertical="center"/>
    </xf>
    <xf numFmtId="166" fontId="100" fillId="0" borderId="0" xfId="4" applyNumberFormat="1" applyFont="1" applyFill="1" applyBorder="1" applyAlignment="1">
      <alignment horizontal="center" vertical="center"/>
    </xf>
    <xf numFmtId="173" fontId="91" fillId="0" borderId="0" xfId="4" quotePrefix="1" applyNumberFormat="1" applyFont="1" applyBorder="1" applyAlignment="1">
      <alignment horizontal="right" vertical="center"/>
    </xf>
    <xf numFmtId="0" fontId="61" fillId="0" borderId="0" xfId="0" applyFont="1" applyAlignment="1">
      <alignment vertical="center" wrapText="1"/>
    </xf>
    <xf numFmtId="0" fontId="68" fillId="43" borderId="0" xfId="86" quotePrefix="1" applyFont="1" applyFill="1" applyAlignment="1">
      <alignment horizontal="center" vertical="center" wrapText="1"/>
    </xf>
    <xf numFmtId="0" fontId="101" fillId="40" borderId="0" xfId="0" applyFont="1" applyFill="1" applyAlignment="1">
      <alignment horizontal="center" vertical="center" wrapText="1"/>
    </xf>
    <xf numFmtId="0" fontId="97" fillId="40" borderId="0" xfId="0" applyFont="1" applyFill="1" applyAlignment="1">
      <alignment horizontal="center" vertical="center" wrapText="1"/>
    </xf>
    <xf numFmtId="0" fontId="101" fillId="42" borderId="0" xfId="0" applyFont="1" applyFill="1" applyAlignment="1">
      <alignment horizontal="center" vertical="center" wrapText="1"/>
    </xf>
    <xf numFmtId="0" fontId="97" fillId="42" borderId="0" xfId="0" applyFont="1" applyFill="1" applyAlignment="1">
      <alignment horizontal="center" vertical="center" wrapText="1"/>
    </xf>
    <xf numFmtId="0" fontId="82" fillId="0" borderId="0" xfId="49" applyFont="1" applyAlignment="1">
      <alignment horizontal="center" vertical="center" wrapText="1"/>
    </xf>
    <xf numFmtId="0" fontId="84" fillId="0" borderId="0" xfId="49" applyFont="1" applyAlignment="1">
      <alignment horizontal="center" vertical="center" wrapText="1"/>
    </xf>
    <xf numFmtId="44" fontId="59" fillId="39" borderId="0" xfId="1001" applyFont="1" applyFill="1" applyBorder="1" applyAlignment="1">
      <alignment vertical="center"/>
    </xf>
    <xf numFmtId="44" fontId="93" fillId="0" borderId="0" xfId="1001" applyFont="1" applyBorder="1" applyAlignment="1">
      <alignment vertical="center"/>
    </xf>
    <xf numFmtId="170" fontId="89" fillId="42" borderId="0" xfId="49" applyNumberFormat="1" applyFont="1" applyFill="1" applyAlignment="1">
      <alignment vertical="center" wrapText="1"/>
    </xf>
    <xf numFmtId="170" fontId="89" fillId="42" borderId="0" xfId="49" applyNumberFormat="1" applyFont="1" applyFill="1" applyAlignment="1">
      <alignment horizontal="left" vertical="center" wrapText="1"/>
    </xf>
    <xf numFmtId="44" fontId="59" fillId="41" borderId="0" xfId="1001" applyFont="1" applyFill="1" applyBorder="1"/>
    <xf numFmtId="0" fontId="69" fillId="39" borderId="0" xfId="0" applyFont="1" applyFill="1"/>
    <xf numFmtId="0" fontId="69" fillId="0" borderId="0" xfId="0" applyFont="1"/>
    <xf numFmtId="0" fontId="102" fillId="39" borderId="0" xfId="2" applyFont="1" applyFill="1" applyAlignment="1" applyProtection="1">
      <alignment horizontal="left" vertical="center"/>
    </xf>
    <xf numFmtId="0" fontId="69" fillId="40" borderId="0" xfId="0" applyFont="1" applyFill="1" applyAlignment="1">
      <alignment vertical="center"/>
    </xf>
    <xf numFmtId="0" fontId="103" fillId="40" borderId="0" xfId="2" applyFont="1" applyFill="1" applyAlignment="1" applyProtection="1">
      <alignment vertical="center"/>
    </xf>
    <xf numFmtId="0" fontId="69" fillId="41" borderId="0" xfId="0" applyFont="1" applyFill="1" applyAlignment="1">
      <alignment vertical="center"/>
    </xf>
    <xf numFmtId="0" fontId="69" fillId="41" borderId="0" xfId="0" applyFont="1" applyFill="1"/>
    <xf numFmtId="0" fontId="69" fillId="42" borderId="0" xfId="0" applyFont="1" applyFill="1" applyAlignment="1">
      <alignment vertical="center"/>
    </xf>
    <xf numFmtId="0" fontId="103" fillId="42" borderId="0" xfId="2" applyFont="1" applyFill="1" applyAlignment="1" applyProtection="1">
      <alignment vertical="center"/>
    </xf>
    <xf numFmtId="0" fontId="68" fillId="41" borderId="0" xfId="0" applyFont="1" applyFill="1"/>
    <xf numFmtId="0" fontId="69" fillId="42" borderId="0" xfId="0" quotePrefix="1" applyFont="1" applyFill="1" applyAlignment="1">
      <alignment vertical="center"/>
    </xf>
    <xf numFmtId="0" fontId="68" fillId="41" borderId="0" xfId="0" applyFont="1" applyFill="1" applyAlignment="1">
      <alignment horizontal="left"/>
    </xf>
    <xf numFmtId="0" fontId="104" fillId="41" borderId="0" xfId="0" applyFont="1" applyFill="1"/>
    <xf numFmtId="0" fontId="102" fillId="41" borderId="0" xfId="2" applyFont="1" applyFill="1" applyAlignment="1" applyProtection="1"/>
    <xf numFmtId="0" fontId="68" fillId="39" borderId="0" xfId="0" applyFont="1" applyFill="1"/>
    <xf numFmtId="0" fontId="93" fillId="39" borderId="0" xfId="0" applyFont="1" applyFill="1"/>
    <xf numFmtId="0" fontId="102" fillId="39" borderId="0" xfId="2" applyFont="1" applyFill="1" applyAlignment="1" applyProtection="1"/>
    <xf numFmtId="0" fontId="48" fillId="0" borderId="0" xfId="0" applyFont="1"/>
    <xf numFmtId="0" fontId="68" fillId="39" borderId="0" xfId="0" applyFont="1" applyFill="1" applyAlignment="1">
      <alignment horizontal="left" vertical="center"/>
    </xf>
    <xf numFmtId="0" fontId="69" fillId="39" borderId="0" xfId="0" applyFont="1" applyFill="1" applyAlignment="1">
      <alignment horizontal="left" vertical="center"/>
    </xf>
    <xf numFmtId="0" fontId="69" fillId="0" borderId="0" xfId="0" applyFont="1" applyAlignment="1">
      <alignment horizontal="left" vertical="center"/>
    </xf>
    <xf numFmtId="0" fontId="68" fillId="41" borderId="0" xfId="0" applyFont="1" applyFill="1" applyAlignment="1">
      <alignment horizontal="left" vertical="center"/>
    </xf>
    <xf numFmtId="0" fontId="69" fillId="41" borderId="0" xfId="0" applyFont="1" applyFill="1" applyAlignment="1">
      <alignment horizontal="center"/>
    </xf>
    <xf numFmtId="0" fontId="93" fillId="39" borderId="0" xfId="0" applyFont="1" applyFill="1" applyAlignment="1">
      <alignment horizontal="center"/>
    </xf>
    <xf numFmtId="10" fontId="17" fillId="0" borderId="0" xfId="3" quotePrefix="1" applyNumberFormat="1" applyFont="1" applyFill="1" applyBorder="1" applyAlignment="1">
      <alignment vertical="center"/>
    </xf>
    <xf numFmtId="169" fontId="17" fillId="0" borderId="0" xfId="3" quotePrefix="1" applyNumberFormat="1" applyFont="1" applyFill="1" applyBorder="1" applyAlignment="1">
      <alignment vertical="center"/>
    </xf>
    <xf numFmtId="169" fontId="17" fillId="0" borderId="0" xfId="3" quotePrefix="1" applyNumberFormat="1" applyFont="1" applyFill="1" applyBorder="1" applyAlignment="1">
      <alignment horizontal="center" vertical="center"/>
    </xf>
    <xf numFmtId="166" fontId="17" fillId="0" borderId="0" xfId="4" quotePrefix="1" applyNumberFormat="1" applyFont="1" applyFill="1" applyBorder="1" applyAlignment="1">
      <alignment vertical="center"/>
    </xf>
    <xf numFmtId="169" fontId="16" fillId="0" borderId="30" xfId="3" quotePrefix="1" applyNumberFormat="1" applyFont="1" applyBorder="1" applyAlignment="1">
      <alignment horizontal="center" vertical="center"/>
    </xf>
    <xf numFmtId="169" fontId="54" fillId="0" borderId="4" xfId="3" quotePrefix="1" applyNumberFormat="1" applyFont="1" applyBorder="1" applyAlignment="1">
      <alignment vertical="center"/>
    </xf>
    <xf numFmtId="172" fontId="61" fillId="0" borderId="0" xfId="3" quotePrefix="1" applyNumberFormat="1" applyFont="1" applyFill="1" applyBorder="1" applyAlignment="1">
      <alignment vertical="center"/>
    </xf>
    <xf numFmtId="169" fontId="16" fillId="0" borderId="0" xfId="3" quotePrefix="1" applyNumberFormat="1" applyFont="1" applyBorder="1" applyAlignment="1">
      <alignment vertical="center"/>
    </xf>
    <xf numFmtId="169" fontId="16" fillId="0" borderId="0" xfId="3" applyNumberFormat="1" applyFont="1" applyBorder="1" applyAlignment="1">
      <alignment vertical="center"/>
    </xf>
    <xf numFmtId="0" fontId="16" fillId="0" borderId="0" xfId="86" applyAlignment="1">
      <alignment vertical="center"/>
    </xf>
    <xf numFmtId="0" fontId="23" fillId="0" borderId="0" xfId="86" applyFont="1" applyAlignment="1">
      <alignment vertical="center"/>
    </xf>
    <xf numFmtId="0" fontId="17" fillId="0" borderId="0" xfId="86" applyFont="1" applyAlignment="1">
      <alignment horizontal="center" vertical="center"/>
    </xf>
    <xf numFmtId="0" fontId="17" fillId="2" borderId="0" xfId="86" applyFont="1" applyFill="1" applyAlignment="1">
      <alignment horizontal="center" vertical="center"/>
    </xf>
    <xf numFmtId="0" fontId="16" fillId="0" borderId="0" xfId="86" quotePrefix="1"/>
    <xf numFmtId="0" fontId="57" fillId="0" borderId="0" xfId="86" applyFont="1" applyAlignment="1">
      <alignment horizontal="center" vertical="center" wrapText="1"/>
    </xf>
    <xf numFmtId="0" fontId="61" fillId="41" borderId="13" xfId="86" applyFont="1" applyFill="1" applyBorder="1" applyAlignment="1">
      <alignment horizontal="center" vertical="center" wrapText="1"/>
    </xf>
    <xf numFmtId="0" fontId="61" fillId="41" borderId="3" xfId="86" applyFont="1" applyFill="1" applyBorder="1" applyAlignment="1">
      <alignment horizontal="center" vertical="center" wrapText="1"/>
    </xf>
    <xf numFmtId="0" fontId="61" fillId="41" borderId="12" xfId="86" applyFont="1" applyFill="1" applyBorder="1" applyAlignment="1">
      <alignment horizontal="center" vertical="center" wrapText="1"/>
    </xf>
    <xf numFmtId="0" fontId="19" fillId="0" borderId="0" xfId="86" applyFont="1" applyAlignment="1">
      <alignment horizontal="center" vertical="center" wrapText="1"/>
    </xf>
    <xf numFmtId="0" fontId="25" fillId="3" borderId="23" xfId="86" quotePrefix="1" applyFont="1" applyFill="1" applyBorder="1" applyAlignment="1">
      <alignment vertical="center"/>
    </xf>
    <xf numFmtId="0" fontId="25" fillId="3" borderId="7" xfId="86" quotePrefix="1" applyFont="1" applyFill="1" applyBorder="1" applyAlignment="1">
      <alignment vertical="center"/>
    </xf>
    <xf numFmtId="0" fontId="18" fillId="3" borderId="43" xfId="86" applyFont="1" applyFill="1" applyBorder="1" applyAlignment="1">
      <alignment vertical="center" wrapText="1"/>
    </xf>
    <xf numFmtId="0" fontId="25" fillId="0" borderId="0" xfId="86" applyFont="1" applyAlignment="1">
      <alignment vertical="center"/>
    </xf>
    <xf numFmtId="0" fontId="72" fillId="2" borderId="0" xfId="86" applyFont="1" applyFill="1" applyAlignment="1">
      <alignment vertical="center" wrapText="1"/>
    </xf>
    <xf numFmtId="0" fontId="73" fillId="0" borderId="0" xfId="86" applyFont="1" applyAlignment="1">
      <alignment vertical="center"/>
    </xf>
    <xf numFmtId="0" fontId="60" fillId="0" borderId="0" xfId="86" applyFont="1" applyAlignment="1">
      <alignment vertical="center"/>
    </xf>
    <xf numFmtId="0" fontId="74" fillId="0" borderId="0" xfId="86" applyFont="1" applyAlignment="1">
      <alignment vertical="center"/>
    </xf>
    <xf numFmtId="169" fontId="74" fillId="0" borderId="0" xfId="86" applyNumberFormat="1" applyFont="1" applyAlignment="1">
      <alignment vertical="center"/>
    </xf>
    <xf numFmtId="165" fontId="60" fillId="0" borderId="0" xfId="86" applyNumberFormat="1" applyFont="1" applyAlignment="1">
      <alignment vertical="center"/>
    </xf>
    <xf numFmtId="169" fontId="60" fillId="0" borderId="0" xfId="86" applyNumberFormat="1" applyFont="1" applyAlignment="1">
      <alignment vertical="center"/>
    </xf>
    <xf numFmtId="0" fontId="75" fillId="0" borderId="0" xfId="86" applyFont="1" applyAlignment="1">
      <alignment vertical="center"/>
    </xf>
    <xf numFmtId="169" fontId="75" fillId="0" borderId="0" xfId="86" applyNumberFormat="1" applyFont="1" applyAlignment="1">
      <alignment vertical="center"/>
    </xf>
    <xf numFmtId="0" fontId="60" fillId="0" borderId="0" xfId="86" applyFont="1" applyAlignment="1">
      <alignment horizontal="left" vertical="center" wrapText="1"/>
    </xf>
    <xf numFmtId="0" fontId="74" fillId="0" borderId="0" xfId="86" applyFont="1" applyAlignment="1">
      <alignment vertical="center" wrapText="1"/>
    </xf>
    <xf numFmtId="0" fontId="79" fillId="0" borderId="0" xfId="86" applyFont="1" applyAlignment="1">
      <alignment horizontal="left"/>
    </xf>
    <xf numFmtId="0" fontId="80" fillId="0" borderId="0" xfId="86" applyFont="1" applyAlignment="1">
      <alignment horizontal="left"/>
    </xf>
    <xf numFmtId="0" fontId="62" fillId="0" borderId="0" xfId="86" applyFont="1" applyAlignment="1">
      <alignment horizontal="left"/>
    </xf>
    <xf numFmtId="0" fontId="60" fillId="0" borderId="0" xfId="86" applyFont="1"/>
    <xf numFmtId="0" fontId="75" fillId="0" borderId="0" xfId="86" applyFont="1" applyAlignment="1">
      <alignment horizontal="right" vertical="center"/>
    </xf>
    <xf numFmtId="0" fontId="74" fillId="0" borderId="0" xfId="86" applyFont="1" applyAlignment="1">
      <alignment horizontal="left"/>
    </xf>
    <xf numFmtId="0" fontId="19" fillId="0" borderId="0" xfId="86" applyFont="1" applyAlignment="1">
      <alignment vertical="center"/>
    </xf>
    <xf numFmtId="0" fontId="108" fillId="0" borderId="0" xfId="49" applyFont="1" applyAlignment="1">
      <alignment vertical="center"/>
    </xf>
    <xf numFmtId="0" fontId="108" fillId="40" borderId="0" xfId="86" applyFont="1" applyFill="1" applyAlignment="1">
      <alignment vertical="center"/>
    </xf>
    <xf numFmtId="0" fontId="108" fillId="42" borderId="0" xfId="86" quotePrefix="1" applyFont="1" applyFill="1" applyAlignment="1">
      <alignment vertical="center"/>
    </xf>
    <xf numFmtId="0" fontId="108" fillId="40" borderId="0" xfId="49" applyFont="1" applyFill="1" applyAlignment="1">
      <alignment vertical="center"/>
    </xf>
    <xf numFmtId="0" fontId="108" fillId="42" borderId="0" xfId="49" applyFont="1" applyFill="1" applyAlignment="1">
      <alignment vertical="center" wrapText="1"/>
    </xf>
    <xf numFmtId="0" fontId="108" fillId="42" borderId="0" xfId="49" applyFont="1" applyFill="1" applyAlignment="1">
      <alignment vertical="center"/>
    </xf>
    <xf numFmtId="0" fontId="109" fillId="0" borderId="0" xfId="49" applyFont="1" applyAlignment="1">
      <alignment vertical="center"/>
    </xf>
    <xf numFmtId="0" fontId="110" fillId="0" borderId="0" xfId="49" applyFont="1" applyAlignment="1">
      <alignment vertical="center"/>
    </xf>
    <xf numFmtId="0" fontId="62" fillId="0" borderId="0" xfId="69" applyFont="1" applyAlignment="1">
      <alignment vertical="center"/>
    </xf>
    <xf numFmtId="0" fontId="62" fillId="0" borderId="0" xfId="49" quotePrefix="1" applyFont="1" applyAlignment="1">
      <alignment vertical="center"/>
    </xf>
    <xf numFmtId="0" fontId="111" fillId="38" borderId="0" xfId="1005" applyFont="1" applyFill="1" applyAlignment="1">
      <alignment vertical="center" wrapText="1"/>
    </xf>
    <xf numFmtId="44" fontId="111" fillId="0" borderId="0" xfId="1" applyFont="1" applyFill="1" applyBorder="1" applyAlignment="1">
      <alignment horizontal="right" vertical="center"/>
    </xf>
    <xf numFmtId="166" fontId="112" fillId="0" borderId="0" xfId="4" applyNumberFormat="1" applyFont="1" applyFill="1" applyBorder="1" applyAlignment="1">
      <alignment horizontal="center" vertical="center"/>
    </xf>
    <xf numFmtId="0" fontId="108" fillId="0" borderId="0" xfId="49" applyFont="1" applyAlignment="1">
      <alignment horizontal="center" vertical="center"/>
    </xf>
    <xf numFmtId="0" fontId="108" fillId="0" borderId="0" xfId="49" applyFont="1" applyAlignment="1">
      <alignment horizontal="center" vertical="center" wrapText="1"/>
    </xf>
    <xf numFmtId="0" fontId="62" fillId="0" borderId="0" xfId="49" applyFont="1" applyAlignment="1">
      <alignment horizontal="left" vertical="center" wrapText="1"/>
    </xf>
    <xf numFmtId="0" fontId="113" fillId="0" borderId="0" xfId="49" applyFont="1" applyAlignment="1">
      <alignment vertical="center"/>
    </xf>
    <xf numFmtId="173" fontId="98" fillId="0" borderId="0" xfId="49" applyNumberFormat="1" applyFont="1" applyAlignment="1">
      <alignment horizontal="right" vertical="center"/>
    </xf>
    <xf numFmtId="10" fontId="69" fillId="0" borderId="0" xfId="4" applyNumberFormat="1" applyFont="1" applyAlignment="1">
      <alignment vertical="center"/>
    </xf>
    <xf numFmtId="166" fontId="22" fillId="0" borderId="0" xfId="4" applyNumberFormat="1" applyFont="1" applyFill="1" applyBorder="1" applyAlignment="1">
      <alignment horizontal="center" vertical="center"/>
    </xf>
    <xf numFmtId="44" fontId="22" fillId="0" borderId="0" xfId="1001" applyFont="1" applyFill="1" applyBorder="1" applyAlignment="1">
      <alignment horizontal="center" vertical="center"/>
    </xf>
    <xf numFmtId="0" fontId="58" fillId="0" borderId="0" xfId="2" applyFont="1" applyFill="1" applyAlignment="1" applyProtection="1">
      <alignment horizontal="center" vertical="center"/>
    </xf>
    <xf numFmtId="0" fontId="52" fillId="0" borderId="0" xfId="49" applyFont="1" applyFill="1" applyAlignment="1">
      <alignment horizontal="center" vertical="center" wrapText="1"/>
    </xf>
    <xf numFmtId="0" fontId="19" fillId="0" borderId="0" xfId="49" applyFont="1" applyFill="1" applyAlignment="1">
      <alignment vertical="center"/>
    </xf>
    <xf numFmtId="164" fontId="92" fillId="0" borderId="0" xfId="3" applyFont="1" applyAlignment="1">
      <alignment vertical="center"/>
    </xf>
    <xf numFmtId="169" fontId="16" fillId="0" borderId="48" xfId="3" quotePrefix="1" applyNumberFormat="1" applyFont="1" applyBorder="1" applyAlignment="1">
      <alignment vertical="center"/>
    </xf>
    <xf numFmtId="169" fontId="16" fillId="0" borderId="49" xfId="3" quotePrefix="1" applyNumberFormat="1" applyFont="1" applyBorder="1" applyAlignment="1">
      <alignment vertical="center"/>
    </xf>
    <xf numFmtId="169" fontId="16" fillId="0" borderId="3" xfId="3" quotePrefix="1" applyNumberFormat="1" applyFont="1" applyBorder="1" applyAlignment="1">
      <alignment vertical="center"/>
    </xf>
    <xf numFmtId="169" fontId="54" fillId="0" borderId="50" xfId="3" quotePrefix="1" applyNumberFormat="1" applyFont="1" applyBorder="1" applyAlignment="1">
      <alignment vertical="center"/>
    </xf>
    <xf numFmtId="169" fontId="54" fillId="0" borderId="25" xfId="3" quotePrefix="1" applyNumberFormat="1" applyFont="1" applyBorder="1" applyAlignment="1">
      <alignment vertical="center"/>
    </xf>
    <xf numFmtId="169" fontId="54" fillId="0" borderId="51" xfId="3" quotePrefix="1" applyNumberFormat="1" applyFont="1" applyBorder="1" applyAlignment="1">
      <alignment vertical="center"/>
    </xf>
    <xf numFmtId="169" fontId="22" fillId="0" borderId="0" xfId="0" applyNumberFormat="1" applyFont="1" applyAlignment="1">
      <alignment vertical="center"/>
    </xf>
    <xf numFmtId="169" fontId="27" fillId="0" borderId="0" xfId="0" applyNumberFormat="1" applyFont="1" applyAlignment="1">
      <alignment vertical="center"/>
    </xf>
    <xf numFmtId="169" fontId="16" fillId="0" borderId="13" xfId="3" applyNumberFormat="1" applyFont="1" applyBorder="1" applyAlignment="1">
      <alignment vertical="center"/>
    </xf>
    <xf numFmtId="169" fontId="16" fillId="0" borderId="3" xfId="3" applyNumberFormat="1" applyFont="1" applyBorder="1" applyAlignment="1">
      <alignment vertical="center"/>
    </xf>
    <xf numFmtId="0" fontId="115" fillId="45" borderId="0" xfId="2" applyFont="1" applyFill="1" applyAlignment="1" applyProtection="1">
      <alignment horizontal="center" vertical="center"/>
    </xf>
    <xf numFmtId="0" fontId="116" fillId="45" borderId="0" xfId="2" applyFont="1" applyFill="1" applyAlignment="1" applyProtection="1">
      <alignment horizontal="center" vertical="center"/>
    </xf>
    <xf numFmtId="0" fontId="23" fillId="46" borderId="46" xfId="0" applyFont="1" applyFill="1" applyBorder="1" applyAlignment="1">
      <alignment horizontal="center" vertical="center"/>
    </xf>
    <xf numFmtId="169" fontId="23" fillId="45" borderId="46" xfId="3" quotePrefix="1" applyNumberFormat="1" applyFont="1" applyFill="1" applyBorder="1" applyAlignment="1">
      <alignment horizontal="center" vertical="center"/>
    </xf>
    <xf numFmtId="169" fontId="23" fillId="45" borderId="29" xfId="3" quotePrefix="1" applyNumberFormat="1" applyFont="1" applyFill="1" applyBorder="1" applyAlignment="1">
      <alignment horizontal="center" vertical="center"/>
    </xf>
    <xf numFmtId="0" fontId="23" fillId="46" borderId="9" xfId="86" applyFont="1" applyFill="1" applyBorder="1" applyAlignment="1">
      <alignment horizontal="center" vertical="center"/>
    </xf>
    <xf numFmtId="169" fontId="23" fillId="45" borderId="46" xfId="3" quotePrefix="1" applyNumberFormat="1" applyFont="1" applyFill="1" applyBorder="1" applyAlignment="1">
      <alignment vertical="center"/>
    </xf>
    <xf numFmtId="0" fontId="23" fillId="46" borderId="9" xfId="0" applyFont="1" applyFill="1" applyBorder="1" applyAlignment="1">
      <alignment horizontal="center" vertical="center"/>
    </xf>
    <xf numFmtId="169" fontId="23" fillId="45" borderId="19" xfId="3" quotePrefix="1" applyNumberFormat="1" applyFont="1" applyFill="1" applyBorder="1" applyAlignment="1">
      <alignment vertical="center"/>
    </xf>
    <xf numFmtId="0" fontId="17" fillId="46" borderId="19" xfId="0" applyFont="1" applyFill="1" applyBorder="1" applyAlignment="1">
      <alignment horizontal="center" vertical="center"/>
    </xf>
    <xf numFmtId="169" fontId="17" fillId="45" borderId="29" xfId="3" quotePrefix="1" applyNumberFormat="1" applyFont="1" applyFill="1" applyBorder="1" applyAlignment="1">
      <alignment vertical="center"/>
    </xf>
    <xf numFmtId="0" fontId="68" fillId="45" borderId="0" xfId="49" applyFont="1" applyFill="1" applyBorder="1" applyAlignment="1">
      <alignment vertical="center"/>
    </xf>
    <xf numFmtId="173" fontId="98" fillId="45" borderId="0" xfId="4" applyNumberFormat="1" applyFont="1" applyFill="1" applyBorder="1" applyAlignment="1">
      <alignment horizontal="right" vertical="center"/>
    </xf>
    <xf numFmtId="165" fontId="68" fillId="45" borderId="0" xfId="3" applyNumberFormat="1" applyFont="1" applyFill="1" applyBorder="1" applyAlignment="1">
      <alignment vertical="center"/>
    </xf>
    <xf numFmtId="0" fontId="61" fillId="41" borderId="22" xfId="0" applyFont="1" applyFill="1" applyBorder="1" applyAlignment="1">
      <alignment horizontal="center" vertical="center" wrapText="1"/>
    </xf>
    <xf numFmtId="0" fontId="61" fillId="41" borderId="24" xfId="0" applyFont="1" applyFill="1" applyBorder="1" applyAlignment="1">
      <alignment horizontal="center" vertical="center" wrapText="1"/>
    </xf>
    <xf numFmtId="0" fontId="61" fillId="41" borderId="21" xfId="0" applyFont="1" applyFill="1" applyBorder="1" applyAlignment="1">
      <alignment horizontal="center" vertical="center" wrapText="1"/>
    </xf>
    <xf numFmtId="169" fontId="53" fillId="0" borderId="0" xfId="3" quotePrefix="1" applyNumberFormat="1" applyFont="1" applyFill="1" applyBorder="1" applyAlignment="1">
      <alignment vertical="center"/>
    </xf>
    <xf numFmtId="8" fontId="68" fillId="43" borderId="0" xfId="1001" quotePrefix="1" applyNumberFormat="1" applyFont="1" applyFill="1" applyBorder="1" applyAlignment="1">
      <alignment horizontal="center" vertical="center" wrapText="1"/>
    </xf>
    <xf numFmtId="8" fontId="68" fillId="39" borderId="0" xfId="1001" applyNumberFormat="1" applyFont="1" applyFill="1" applyBorder="1" applyAlignment="1">
      <alignment vertical="center"/>
    </xf>
    <xf numFmtId="8" fontId="68" fillId="41" borderId="0" xfId="1001" applyNumberFormat="1" applyFont="1" applyFill="1" applyBorder="1"/>
    <xf numFmtId="8" fontId="68" fillId="39" borderId="0" xfId="1001" applyNumberFormat="1" applyFont="1" applyFill="1" applyAlignment="1">
      <alignment vertical="center"/>
    </xf>
    <xf numFmtId="8" fontId="68" fillId="41" borderId="0" xfId="1001" applyNumberFormat="1" applyFont="1" applyFill="1"/>
    <xf numFmtId="8" fontId="68" fillId="45" borderId="0" xfId="1" applyNumberFormat="1" applyFont="1" applyFill="1" applyBorder="1" applyAlignment="1">
      <alignment horizontal="right" vertical="center"/>
    </xf>
    <xf numFmtId="169" fontId="23" fillId="45" borderId="19" xfId="3" quotePrefix="1" applyNumberFormat="1" applyFont="1" applyFill="1" applyBorder="1" applyAlignment="1">
      <alignment horizontal="center" vertical="center"/>
    </xf>
    <xf numFmtId="169" fontId="23" fillId="45" borderId="20" xfId="3" quotePrefix="1" applyNumberFormat="1" applyFont="1" applyFill="1" applyBorder="1" applyAlignment="1">
      <alignment horizontal="center" vertical="center"/>
    </xf>
    <xf numFmtId="169" fontId="23" fillId="45" borderId="52" xfId="3" quotePrefix="1" applyNumberFormat="1" applyFont="1" applyFill="1" applyBorder="1" applyAlignment="1">
      <alignment horizontal="center" vertical="center"/>
    </xf>
    <xf numFmtId="169" fontId="67" fillId="0" borderId="12" xfId="3" quotePrefix="1" applyNumberFormat="1" applyFont="1" applyBorder="1" applyAlignment="1">
      <alignment vertical="center"/>
    </xf>
    <xf numFmtId="177" fontId="16" fillId="0" borderId="22" xfId="3" quotePrefix="1" applyNumberFormat="1" applyFont="1" applyBorder="1" applyAlignment="1">
      <alignment vertical="center"/>
    </xf>
    <xf numFmtId="177" fontId="16" fillId="0" borderId="4" xfId="3" quotePrefix="1" applyNumberFormat="1" applyFont="1" applyBorder="1" applyAlignment="1">
      <alignment vertical="center"/>
    </xf>
    <xf numFmtId="169" fontId="23" fillId="45" borderId="20" xfId="3" quotePrefix="1" applyNumberFormat="1" applyFont="1" applyFill="1" applyBorder="1" applyAlignment="1">
      <alignment vertical="center"/>
    </xf>
    <xf numFmtId="169" fontId="23" fillId="45" borderId="29" xfId="3" quotePrefix="1" applyNumberFormat="1" applyFont="1" applyFill="1" applyBorder="1" applyAlignment="1">
      <alignment vertical="center"/>
    </xf>
    <xf numFmtId="169" fontId="23" fillId="45" borderId="52" xfId="3" quotePrefix="1" applyNumberFormat="1" applyFont="1" applyFill="1" applyBorder="1" applyAlignment="1">
      <alignment vertical="center"/>
    </xf>
    <xf numFmtId="0" fontId="61" fillId="41" borderId="48" xfId="0" applyFont="1" applyFill="1" applyBorder="1" applyAlignment="1">
      <alignment horizontal="center" vertical="center" wrapText="1"/>
    </xf>
    <xf numFmtId="169" fontId="23" fillId="45" borderId="56" xfId="3" quotePrefix="1" applyNumberFormat="1" applyFont="1" applyFill="1" applyBorder="1" applyAlignment="1">
      <alignment vertical="center"/>
    </xf>
    <xf numFmtId="169" fontId="16" fillId="0" borderId="25" xfId="3" quotePrefix="1" applyNumberFormat="1" applyFont="1" applyBorder="1" applyAlignment="1">
      <alignment horizontal="center" vertical="center"/>
    </xf>
    <xf numFmtId="169" fontId="16" fillId="0" borderId="21" xfId="3" quotePrefix="1" applyNumberFormat="1" applyFont="1" applyBorder="1" applyAlignment="1">
      <alignment horizontal="center" vertical="center"/>
    </xf>
    <xf numFmtId="169" fontId="16" fillId="0" borderId="22" xfId="3" quotePrefix="1" applyNumberFormat="1" applyFont="1" applyBorder="1" applyAlignment="1">
      <alignment horizontal="center" vertical="center"/>
    </xf>
    <xf numFmtId="169" fontId="16" fillId="0" borderId="48" xfId="3" quotePrefix="1" applyNumberFormat="1" applyFont="1" applyBorder="1" applyAlignment="1">
      <alignment horizontal="center" vertical="center"/>
    </xf>
    <xf numFmtId="169" fontId="23" fillId="45" borderId="56" xfId="3" quotePrefix="1" applyNumberFormat="1" applyFont="1" applyFill="1" applyBorder="1" applyAlignment="1">
      <alignment horizontal="center" vertical="center"/>
    </xf>
    <xf numFmtId="176" fontId="16" fillId="0" borderId="11" xfId="3" quotePrefix="1" applyNumberFormat="1" applyFont="1" applyBorder="1" applyAlignment="1">
      <alignment horizontal="center" vertical="center"/>
    </xf>
    <xf numFmtId="44" fontId="16" fillId="0" borderId="11" xfId="1" applyFont="1" applyBorder="1" applyAlignment="1">
      <alignment vertical="center"/>
    </xf>
    <xf numFmtId="176" fontId="16" fillId="0" borderId="30" xfId="3" quotePrefix="1" applyNumberFormat="1" applyFont="1" applyBorder="1" applyAlignment="1">
      <alignment horizontal="center" vertical="center"/>
    </xf>
    <xf numFmtId="44" fontId="16" fillId="0" borderId="30" xfId="1" applyFont="1" applyBorder="1" applyAlignment="1">
      <alignment vertical="center"/>
    </xf>
    <xf numFmtId="178" fontId="23" fillId="45" borderId="46" xfId="3" quotePrefix="1" applyNumberFormat="1" applyFont="1" applyFill="1" applyBorder="1" applyAlignment="1">
      <alignment horizontal="center" vertical="center"/>
    </xf>
    <xf numFmtId="164" fontId="61" fillId="45" borderId="46" xfId="3" quotePrefix="1" applyFont="1" applyFill="1" applyBorder="1" applyAlignment="1">
      <alignment horizontal="center" vertical="center"/>
    </xf>
    <xf numFmtId="168" fontId="23" fillId="45" borderId="46" xfId="3" applyNumberFormat="1" applyFont="1" applyFill="1" applyBorder="1" applyAlignment="1">
      <alignment vertical="center"/>
    </xf>
    <xf numFmtId="0" fontId="16" fillId="0" borderId="24" xfId="3" quotePrefix="1" applyNumberFormat="1" applyFont="1" applyBorder="1" applyAlignment="1">
      <alignment horizontal="center" vertical="center"/>
    </xf>
    <xf numFmtId="0" fontId="16" fillId="0" borderId="22" xfId="3" quotePrefix="1" applyNumberFormat="1" applyFont="1" applyBorder="1" applyAlignment="1">
      <alignment horizontal="center" vertical="center"/>
    </xf>
    <xf numFmtId="169" fontId="16" fillId="0" borderId="25" xfId="3" quotePrefix="1" applyNumberFormat="1" applyFont="1" applyBorder="1" applyAlignment="1">
      <alignment vertical="center"/>
    </xf>
    <xf numFmtId="0" fontId="61" fillId="41" borderId="61" xfId="86" applyFont="1" applyFill="1" applyBorder="1" applyAlignment="1">
      <alignment horizontal="center" vertical="center" wrapText="1"/>
    </xf>
    <xf numFmtId="169" fontId="16" fillId="0" borderId="62" xfId="3" applyNumberFormat="1" applyFont="1" applyBorder="1" applyAlignment="1">
      <alignment vertical="center"/>
    </xf>
    <xf numFmtId="169" fontId="16" fillId="0" borderId="48" xfId="3" applyNumberFormat="1" applyFont="1" applyBorder="1" applyAlignment="1">
      <alignment vertical="center"/>
    </xf>
    <xf numFmtId="169" fontId="16" fillId="0" borderId="49" xfId="3" applyNumberFormat="1" applyFont="1" applyBorder="1" applyAlignment="1">
      <alignment vertical="center"/>
    </xf>
    <xf numFmtId="0" fontId="61" fillId="41" borderId="59" xfId="86" applyFont="1" applyFill="1" applyBorder="1" applyAlignment="1">
      <alignment horizontal="center" vertical="center" wrapText="1"/>
    </xf>
    <xf numFmtId="169" fontId="16" fillId="0" borderId="50" xfId="3" applyNumberFormat="1" applyFont="1" applyBorder="1" applyAlignment="1">
      <alignment vertical="center"/>
    </xf>
    <xf numFmtId="169" fontId="16" fillId="0" borderId="25" xfId="3" applyNumberFormat="1" applyFont="1" applyBorder="1" applyAlignment="1">
      <alignment vertical="center"/>
    </xf>
    <xf numFmtId="169" fontId="16" fillId="0" borderId="51" xfId="3" applyNumberFormat="1" applyFont="1" applyBorder="1" applyAlignment="1">
      <alignment vertical="center"/>
    </xf>
    <xf numFmtId="10" fontId="23" fillId="45" borderId="46" xfId="4" quotePrefix="1" applyNumberFormat="1" applyFont="1" applyFill="1" applyBorder="1" applyAlignment="1">
      <alignment vertical="center"/>
    </xf>
    <xf numFmtId="169" fontId="16" fillId="0" borderId="48" xfId="3" applyNumberFormat="1" applyFont="1" applyBorder="1" applyAlignment="1">
      <alignment horizontal="center" vertical="center"/>
    </xf>
    <xf numFmtId="0" fontId="16" fillId="0" borderId="7" xfId="3" quotePrefix="1" applyNumberFormat="1" applyFont="1" applyBorder="1" applyAlignment="1">
      <alignment vertical="center"/>
    </xf>
    <xf numFmtId="0" fontId="16" fillId="0" borderId="25" xfId="3" quotePrefix="1" applyNumberFormat="1" applyFont="1" applyBorder="1" applyAlignment="1">
      <alignment vertical="center"/>
    </xf>
    <xf numFmtId="0" fontId="16" fillId="0" borderId="8" xfId="3" quotePrefix="1" applyNumberFormat="1" applyFont="1" applyBorder="1" applyAlignment="1">
      <alignment vertical="center"/>
    </xf>
    <xf numFmtId="0" fontId="16" fillId="0" borderId="59" xfId="3" quotePrefix="1" applyNumberFormat="1" applyFont="1" applyBorder="1" applyAlignment="1">
      <alignment vertical="center"/>
    </xf>
    <xf numFmtId="0" fontId="75" fillId="0" borderId="0" xfId="0" applyFont="1" applyAlignment="1">
      <alignment horizontal="left" vertical="center" wrapText="1"/>
    </xf>
    <xf numFmtId="0" fontId="16" fillId="0" borderId="24" xfId="3" quotePrefix="1" applyNumberFormat="1" applyFont="1" applyBorder="1" applyAlignment="1">
      <alignment vertical="center"/>
    </xf>
    <xf numFmtId="0" fontId="16" fillId="0" borderId="22" xfId="3" quotePrefix="1" applyNumberFormat="1" applyFont="1" applyBorder="1" applyAlignment="1">
      <alignment vertical="center"/>
    </xf>
    <xf numFmtId="169" fontId="16" fillId="0" borderId="13" xfId="3" quotePrefix="1" applyNumberFormat="1" applyFont="1" applyBorder="1" applyAlignment="1">
      <alignment vertical="center"/>
    </xf>
    <xf numFmtId="169" fontId="16" fillId="0" borderId="12" xfId="3" quotePrefix="1" applyNumberFormat="1" applyFont="1" applyBorder="1" applyAlignment="1">
      <alignment vertical="center"/>
    </xf>
    <xf numFmtId="169" fontId="16" fillId="0" borderId="16" xfId="3" applyNumberFormat="1" applyFont="1" applyBorder="1" applyAlignment="1">
      <alignment vertical="center"/>
    </xf>
    <xf numFmtId="169" fontId="16" fillId="0" borderId="12" xfId="3" applyNumberFormat="1" applyFont="1" applyBorder="1" applyAlignment="1">
      <alignment vertical="center"/>
    </xf>
    <xf numFmtId="169" fontId="17" fillId="45" borderId="46" xfId="3" quotePrefix="1" applyNumberFormat="1" applyFont="1" applyFill="1" applyBorder="1" applyAlignment="1">
      <alignment vertical="center"/>
    </xf>
    <xf numFmtId="169" fontId="17" fillId="45" borderId="19" xfId="3" quotePrefix="1" applyNumberFormat="1" applyFont="1" applyFill="1" applyBorder="1" applyAlignment="1">
      <alignment vertical="center"/>
    </xf>
    <xf numFmtId="169" fontId="17" fillId="45" borderId="20" xfId="3" quotePrefix="1" applyNumberFormat="1" applyFont="1" applyFill="1" applyBorder="1" applyAlignment="1">
      <alignment vertical="center"/>
    </xf>
    <xf numFmtId="169" fontId="16" fillId="0" borderId="62" xfId="3" applyNumberFormat="1" applyFont="1" applyBorder="1" applyAlignment="1">
      <alignment horizontal="center" vertical="center"/>
    </xf>
    <xf numFmtId="169" fontId="16" fillId="0" borderId="49" xfId="3" applyNumberFormat="1" applyFont="1" applyBorder="1" applyAlignment="1">
      <alignment horizontal="center" vertical="center"/>
    </xf>
    <xf numFmtId="0" fontId="16" fillId="0" borderId="21" xfId="3" applyNumberFormat="1" applyFont="1" applyBorder="1" applyAlignment="1">
      <alignment vertical="center"/>
    </xf>
    <xf numFmtId="0" fontId="16" fillId="0" borderId="24" xfId="3" applyNumberFormat="1" applyFont="1" applyBorder="1" applyAlignment="1">
      <alignment vertical="center"/>
    </xf>
    <xf numFmtId="0" fontId="74" fillId="0" borderId="0" xfId="0" applyFont="1" applyAlignment="1">
      <alignment vertical="center" wrapText="1"/>
    </xf>
    <xf numFmtId="9" fontId="74" fillId="0" borderId="0" xfId="4" applyFont="1" applyAlignment="1">
      <alignment vertical="center" wrapText="1"/>
    </xf>
    <xf numFmtId="9" fontId="0" fillId="0" borderId="0" xfId="4" applyFont="1" applyAlignment="1">
      <alignment vertical="center"/>
    </xf>
    <xf numFmtId="9" fontId="75" fillId="0" borderId="0" xfId="4" applyFont="1" applyAlignment="1">
      <alignment vertical="center"/>
    </xf>
    <xf numFmtId="0" fontId="24" fillId="0" borderId="0" xfId="0" applyFont="1" applyAlignment="1">
      <alignment horizontal="left"/>
    </xf>
    <xf numFmtId="0" fontId="105" fillId="0" borderId="0" xfId="0" applyFont="1" applyAlignment="1">
      <alignment horizontal="center" vertical="center" wrapText="1"/>
    </xf>
    <xf numFmtId="0" fontId="63" fillId="0" borderId="0" xfId="0" applyFont="1" applyAlignment="1">
      <alignment horizontal="center" wrapText="1"/>
    </xf>
    <xf numFmtId="0" fontId="106" fillId="0" borderId="0" xfId="0" applyFont="1" applyAlignment="1">
      <alignment horizontal="center" vertical="center"/>
    </xf>
    <xf numFmtId="0" fontId="59" fillId="43" borderId="18" xfId="0" applyFont="1" applyFill="1" applyBorder="1" applyAlignment="1">
      <alignment horizontal="center" vertical="center"/>
    </xf>
    <xf numFmtId="0" fontId="59" fillId="43" borderId="26" xfId="0" applyFont="1" applyFill="1" applyBorder="1" applyAlignment="1">
      <alignment horizontal="center" vertical="center"/>
    </xf>
    <xf numFmtId="0" fontId="59" fillId="43" borderId="17" xfId="0" applyFont="1" applyFill="1" applyBorder="1" applyAlignment="1">
      <alignment horizontal="center" vertical="center"/>
    </xf>
    <xf numFmtId="0" fontId="78" fillId="0" borderId="0" xfId="0" applyFont="1" applyAlignment="1">
      <alignment horizontal="center" vertical="center"/>
    </xf>
    <xf numFmtId="0" fontId="61" fillId="41" borderId="24" xfId="0" applyFont="1" applyFill="1" applyBorder="1" applyAlignment="1">
      <alignment horizontal="center" vertical="center" wrapText="1"/>
    </xf>
    <xf numFmtId="0" fontId="61" fillId="41" borderId="1" xfId="0" applyFont="1" applyFill="1" applyBorder="1" applyAlignment="1">
      <alignment horizontal="center" vertical="center" wrapText="1"/>
    </xf>
    <xf numFmtId="0" fontId="61" fillId="41" borderId="21" xfId="0" applyFont="1" applyFill="1" applyBorder="1" applyAlignment="1">
      <alignment horizontal="center" vertical="center" wrapText="1"/>
    </xf>
    <xf numFmtId="0" fontId="59" fillId="43" borderId="18" xfId="0" applyFont="1" applyFill="1" applyBorder="1" applyAlignment="1">
      <alignment horizontal="center" vertical="center" wrapText="1"/>
    </xf>
    <xf numFmtId="0" fontId="59" fillId="43" borderId="26" xfId="0" applyFont="1" applyFill="1" applyBorder="1" applyAlignment="1">
      <alignment horizontal="center" vertical="center" wrapText="1"/>
    </xf>
    <xf numFmtId="0" fontId="59" fillId="43" borderId="17" xfId="0" applyFont="1" applyFill="1" applyBorder="1" applyAlignment="1">
      <alignment horizontal="center" vertical="center" wrapText="1"/>
    </xf>
    <xf numFmtId="0" fontId="61" fillId="41" borderId="4" xfId="0" applyFont="1" applyFill="1" applyBorder="1" applyAlignment="1">
      <alignment horizontal="center" vertical="center" wrapText="1"/>
    </xf>
    <xf numFmtId="0" fontId="61" fillId="41" borderId="28" xfId="0" applyFont="1" applyFill="1" applyBorder="1" applyAlignment="1">
      <alignment horizontal="center" vertical="center" wrapText="1"/>
    </xf>
    <xf numFmtId="0" fontId="23" fillId="0" borderId="0" xfId="0" applyFont="1" applyAlignment="1">
      <alignment horizontal="center" vertical="center"/>
    </xf>
    <xf numFmtId="0" fontId="61" fillId="41" borderId="22" xfId="0" applyFont="1" applyFill="1" applyBorder="1" applyAlignment="1">
      <alignment horizontal="center" vertical="center" wrapText="1"/>
    </xf>
    <xf numFmtId="0" fontId="59" fillId="43" borderId="53" xfId="0" applyFont="1" applyFill="1" applyBorder="1" applyAlignment="1">
      <alignment horizontal="center" vertical="center" wrapText="1"/>
    </xf>
    <xf numFmtId="0" fontId="61" fillId="41" borderId="25" xfId="0" applyFont="1" applyFill="1" applyBorder="1" applyAlignment="1">
      <alignment horizontal="center" vertical="center" wrapText="1"/>
    </xf>
    <xf numFmtId="0" fontId="59" fillId="43" borderId="10" xfId="0" quotePrefix="1" applyFont="1" applyFill="1" applyBorder="1" applyAlignment="1">
      <alignment horizontal="center" vertical="center" wrapText="1"/>
    </xf>
    <xf numFmtId="0" fontId="59" fillId="43" borderId="11" xfId="0" quotePrefix="1" applyFont="1" applyFill="1" applyBorder="1" applyAlignment="1">
      <alignment horizontal="center" vertical="center" wrapText="1"/>
    </xf>
    <xf numFmtId="0" fontId="59" fillId="43" borderId="10" xfId="0" applyFont="1" applyFill="1" applyBorder="1" applyAlignment="1">
      <alignment horizontal="center" vertical="center" wrapText="1"/>
    </xf>
    <xf numFmtId="0" fontId="59" fillId="43" borderId="11" xfId="0" applyFont="1" applyFill="1" applyBorder="1" applyAlignment="1">
      <alignment horizontal="center" vertical="center" wrapText="1"/>
    </xf>
    <xf numFmtId="0" fontId="61" fillId="41" borderId="7" xfId="0" applyFont="1" applyFill="1" applyBorder="1" applyAlignment="1">
      <alignment horizontal="center" vertical="center" wrapText="1"/>
    </xf>
    <xf numFmtId="0" fontId="59" fillId="43" borderId="21" xfId="0" applyFont="1" applyFill="1" applyBorder="1" applyAlignment="1">
      <alignment horizontal="center" vertical="center" wrapText="1"/>
    </xf>
    <xf numFmtId="0" fontId="59" fillId="43" borderId="22" xfId="0" applyFont="1" applyFill="1" applyBorder="1" applyAlignment="1">
      <alignment horizontal="center" vertical="center" wrapText="1"/>
    </xf>
    <xf numFmtId="0" fontId="16" fillId="0" borderId="7" xfId="3" quotePrefix="1" applyNumberFormat="1" applyFont="1" applyBorder="1" applyAlignment="1">
      <alignment horizontal="center" vertical="center"/>
    </xf>
    <xf numFmtId="0" fontId="16" fillId="0" borderId="25" xfId="3" quotePrefix="1" applyNumberFormat="1" applyFont="1" applyBorder="1" applyAlignment="1">
      <alignment horizontal="center" vertical="center"/>
    </xf>
    <xf numFmtId="0" fontId="61" fillId="41" borderId="21" xfId="0" applyFont="1" applyFill="1" applyBorder="1" applyAlignment="1">
      <alignment horizontal="center" vertical="center"/>
    </xf>
    <xf numFmtId="0" fontId="61" fillId="41" borderId="22" xfId="0" applyFont="1" applyFill="1" applyBorder="1" applyAlignment="1">
      <alignment horizontal="center" vertical="center"/>
    </xf>
    <xf numFmtId="0" fontId="61" fillId="41" borderId="24" xfId="0" applyFont="1" applyFill="1" applyBorder="1" applyAlignment="1">
      <alignment horizontal="center" vertical="center"/>
    </xf>
    <xf numFmtId="0" fontId="16" fillId="0" borderId="48" xfId="3" quotePrefix="1" applyNumberFormat="1" applyFont="1" applyBorder="1" applyAlignment="1">
      <alignment horizontal="center" vertical="center"/>
    </xf>
    <xf numFmtId="0" fontId="16" fillId="0" borderId="60" xfId="3" quotePrefix="1" applyNumberFormat="1" applyFont="1" applyBorder="1" applyAlignment="1">
      <alignment horizontal="center" vertical="center"/>
    </xf>
    <xf numFmtId="0" fontId="74" fillId="0" borderId="0" xfId="0" applyFont="1" applyAlignment="1">
      <alignment horizontal="left" vertical="center" wrapText="1"/>
    </xf>
    <xf numFmtId="0" fontId="76" fillId="0" borderId="0" xfId="0" applyFont="1" applyAlignment="1">
      <alignment vertical="center" wrapText="1"/>
    </xf>
    <xf numFmtId="169" fontId="16" fillId="0" borderId="48" xfId="3" quotePrefix="1" applyNumberFormat="1" applyFont="1" applyBorder="1" applyAlignment="1">
      <alignment horizontal="center" vertical="center"/>
    </xf>
    <xf numFmtId="169" fontId="16" fillId="0" borderId="25" xfId="3" quotePrefix="1" applyNumberFormat="1" applyFont="1" applyBorder="1" applyAlignment="1">
      <alignment horizontal="center" vertical="center"/>
    </xf>
    <xf numFmtId="0" fontId="59" fillId="43" borderId="7" xfId="0" quotePrefix="1" applyFont="1" applyFill="1" applyBorder="1" applyAlignment="1">
      <alignment horizontal="center" vertical="center" wrapText="1"/>
    </xf>
    <xf numFmtId="0" fontId="61" fillId="41" borderId="26" xfId="0" applyFont="1" applyFill="1" applyBorder="1" applyAlignment="1">
      <alignment horizontal="center" vertical="center" wrapText="1"/>
    </xf>
    <xf numFmtId="0" fontId="59" fillId="43" borderId="14" xfId="0" applyFont="1" applyFill="1" applyBorder="1" applyAlignment="1">
      <alignment horizontal="center" vertical="center" wrapText="1"/>
    </xf>
    <xf numFmtId="0" fontId="59" fillId="43" borderId="31" xfId="0" applyFont="1" applyFill="1" applyBorder="1" applyAlignment="1">
      <alignment horizontal="center" vertical="center" wrapText="1"/>
    </xf>
    <xf numFmtId="0" fontId="59" fillId="43" borderId="15" xfId="0" applyFont="1" applyFill="1" applyBorder="1" applyAlignment="1">
      <alignment horizontal="center" vertical="center" wrapText="1"/>
    </xf>
    <xf numFmtId="0" fontId="59" fillId="43" borderId="54" xfId="0" applyFont="1" applyFill="1" applyBorder="1" applyAlignment="1">
      <alignment horizontal="center" vertical="center" wrapText="1"/>
    </xf>
    <xf numFmtId="0" fontId="61" fillId="41" borderId="10" xfId="0" applyFont="1" applyFill="1" applyBorder="1" applyAlignment="1">
      <alignment horizontal="center" vertical="center" wrapText="1"/>
    </xf>
    <xf numFmtId="0" fontId="61" fillId="41" borderId="11" xfId="0" applyFont="1" applyFill="1" applyBorder="1" applyAlignment="1">
      <alignment horizontal="center" vertical="center" wrapText="1"/>
    </xf>
    <xf numFmtId="0" fontId="61" fillId="41" borderId="17" xfId="0" applyFont="1" applyFill="1" applyBorder="1" applyAlignment="1">
      <alignment horizontal="center" vertical="center" wrapText="1"/>
    </xf>
    <xf numFmtId="0" fontId="61" fillId="41" borderId="18" xfId="0" applyFont="1" applyFill="1" applyBorder="1" applyAlignment="1">
      <alignment horizontal="center" vertical="center" wrapText="1"/>
    </xf>
    <xf numFmtId="0" fontId="61" fillId="41" borderId="55" xfId="0" applyFont="1" applyFill="1" applyBorder="1" applyAlignment="1">
      <alignment horizontal="center" vertical="center" wrapText="1"/>
    </xf>
    <xf numFmtId="0" fontId="61" fillId="41" borderId="6" xfId="0" applyFont="1" applyFill="1" applyBorder="1" applyAlignment="1">
      <alignment horizontal="center" vertical="center" wrapText="1"/>
    </xf>
    <xf numFmtId="0" fontId="61" fillId="41" borderId="33" xfId="0" applyFont="1" applyFill="1" applyBorder="1" applyAlignment="1">
      <alignment horizontal="center" vertical="center" wrapText="1"/>
    </xf>
    <xf numFmtId="0" fontId="74" fillId="0" borderId="0" xfId="0" applyFont="1" applyAlignment="1">
      <alignment horizontal="left" vertical="center"/>
    </xf>
    <xf numFmtId="0" fontId="59" fillId="41" borderId="22" xfId="0" applyFont="1" applyFill="1" applyBorder="1" applyAlignment="1">
      <alignment horizontal="center" vertical="center" wrapText="1"/>
    </xf>
    <xf numFmtId="0" fontId="59" fillId="41" borderId="21" xfId="0" applyFont="1" applyFill="1" applyBorder="1" applyAlignment="1">
      <alignment horizontal="center" vertical="center" wrapText="1"/>
    </xf>
    <xf numFmtId="0" fontId="59" fillId="43" borderId="57" xfId="0" applyFont="1" applyFill="1" applyBorder="1" applyAlignment="1">
      <alignment horizontal="center" vertical="center" wrapText="1"/>
    </xf>
    <xf numFmtId="0" fontId="59" fillId="43" borderId="58" xfId="0" applyFont="1" applyFill="1" applyBorder="1" applyAlignment="1">
      <alignment horizontal="center" vertical="center" wrapText="1"/>
    </xf>
    <xf numFmtId="0" fontId="59" fillId="43" borderId="45" xfId="0" applyFont="1" applyFill="1" applyBorder="1" applyAlignment="1">
      <alignment horizontal="center" vertical="center" wrapText="1"/>
    </xf>
    <xf numFmtId="0" fontId="59" fillId="43" borderId="55" xfId="0" applyFont="1" applyFill="1" applyBorder="1" applyAlignment="1">
      <alignment horizontal="center" vertical="center" wrapText="1"/>
    </xf>
    <xf numFmtId="0" fontId="59" fillId="41" borderId="25" xfId="0" applyFont="1" applyFill="1" applyBorder="1" applyAlignment="1">
      <alignment horizontal="center" vertical="center" wrapText="1"/>
    </xf>
    <xf numFmtId="0" fontId="59" fillId="41" borderId="48" xfId="0" applyFont="1" applyFill="1" applyBorder="1" applyAlignment="1">
      <alignment horizontal="center" vertical="center" wrapText="1"/>
    </xf>
    <xf numFmtId="0" fontId="16" fillId="0" borderId="7" xfId="3" applyNumberFormat="1" applyFont="1" applyBorder="1" applyAlignment="1">
      <alignment horizontal="center" vertical="center"/>
    </xf>
    <xf numFmtId="0" fontId="16" fillId="0" borderId="25" xfId="3" applyNumberFormat="1" applyFont="1" applyBorder="1" applyAlignment="1">
      <alignment horizontal="center" vertical="center"/>
    </xf>
    <xf numFmtId="169" fontId="16" fillId="0" borderId="7" xfId="3" applyNumberFormat="1" applyFont="1" applyBorder="1" applyAlignment="1">
      <alignment horizontal="center" vertical="center"/>
    </xf>
    <xf numFmtId="169" fontId="16" fillId="0" borderId="25" xfId="3" applyNumberFormat="1" applyFont="1" applyBorder="1" applyAlignment="1">
      <alignment horizontal="center" vertical="center"/>
    </xf>
    <xf numFmtId="0" fontId="16" fillId="0" borderId="8" xfId="3" applyNumberFormat="1" applyFont="1" applyBorder="1" applyAlignment="1">
      <alignment horizontal="center" vertical="center"/>
    </xf>
    <xf numFmtId="0" fontId="16" fillId="0" borderId="59" xfId="3" applyNumberFormat="1" applyFont="1" applyBorder="1" applyAlignment="1">
      <alignment horizontal="center" vertical="center"/>
    </xf>
    <xf numFmtId="0" fontId="75" fillId="0" borderId="0" xfId="86" applyFont="1" applyAlignment="1">
      <alignment horizontal="left" wrapText="1"/>
    </xf>
    <xf numFmtId="0" fontId="74" fillId="0" borderId="0" xfId="86" applyFont="1" applyAlignment="1">
      <alignment horizontal="left" vertical="center" wrapText="1"/>
    </xf>
    <xf numFmtId="0" fontId="47" fillId="0" borderId="0" xfId="86" applyFont="1" applyAlignment="1">
      <alignment horizontal="left" vertical="center" wrapText="1"/>
    </xf>
    <xf numFmtId="0" fontId="60" fillId="0" borderId="0" xfId="86" applyFont="1" applyAlignment="1">
      <alignment horizontal="left" vertical="center" wrapText="1"/>
    </xf>
    <xf numFmtId="0" fontId="78" fillId="0" borderId="0" xfId="86" applyFont="1" applyAlignment="1">
      <alignment horizontal="center" vertical="center"/>
    </xf>
    <xf numFmtId="0" fontId="59" fillId="43" borderId="6" xfId="86" quotePrefix="1" applyFont="1" applyFill="1" applyBorder="1" applyAlignment="1">
      <alignment horizontal="center" vertical="center" wrapText="1"/>
    </xf>
    <xf numFmtId="0" fontId="59" fillId="43" borderId="7" xfId="86" quotePrefix="1" applyFont="1" applyFill="1" applyBorder="1" applyAlignment="1">
      <alignment horizontal="center" vertical="center" wrapText="1"/>
    </xf>
    <xf numFmtId="0" fontId="59" fillId="43" borderId="8" xfId="86" quotePrefix="1" applyFont="1" applyFill="1" applyBorder="1" applyAlignment="1">
      <alignment horizontal="center" vertical="center" wrapText="1"/>
    </xf>
    <xf numFmtId="0" fontId="59" fillId="43" borderId="19" xfId="86" applyFont="1" applyFill="1" applyBorder="1" applyAlignment="1">
      <alignment horizontal="center" vertical="center" wrapText="1"/>
    </xf>
    <xf numFmtId="0" fontId="59" fillId="43" borderId="29" xfId="86" applyFont="1" applyFill="1" applyBorder="1" applyAlignment="1">
      <alignment horizontal="center" vertical="center" wrapText="1"/>
    </xf>
    <xf numFmtId="0" fontId="59" fillId="43" borderId="20" xfId="86" applyFont="1" applyFill="1" applyBorder="1" applyAlignment="1">
      <alignment horizontal="center" vertical="center" wrapText="1"/>
    </xf>
    <xf numFmtId="0" fontId="59" fillId="44" borderId="19" xfId="86" applyFont="1" applyFill="1" applyBorder="1" applyAlignment="1">
      <alignment horizontal="center" vertical="center" wrapText="1"/>
    </xf>
    <xf numFmtId="0" fontId="59" fillId="44" borderId="29" xfId="86" applyFont="1" applyFill="1" applyBorder="1" applyAlignment="1">
      <alignment horizontal="center" vertical="center" wrapText="1"/>
    </xf>
    <xf numFmtId="0" fontId="59" fillId="44" borderId="20" xfId="86" applyFont="1" applyFill="1" applyBorder="1" applyAlignment="1">
      <alignment horizontal="center" vertical="center" wrapText="1"/>
    </xf>
    <xf numFmtId="0" fontId="61" fillId="41" borderId="10" xfId="86" applyFont="1" applyFill="1" applyBorder="1" applyAlignment="1">
      <alignment horizontal="center" vertical="center" wrapText="1"/>
    </xf>
    <xf numFmtId="0" fontId="61" fillId="41" borderId="16" xfId="86" applyFont="1" applyFill="1" applyBorder="1" applyAlignment="1">
      <alignment horizontal="center" vertical="center" wrapText="1"/>
    </xf>
    <xf numFmtId="0" fontId="59" fillId="43" borderId="18" xfId="86" applyFont="1" applyFill="1" applyBorder="1" applyAlignment="1">
      <alignment horizontal="center" vertical="center" wrapText="1"/>
    </xf>
    <xf numFmtId="0" fontId="59" fillId="43" borderId="26" xfId="86" applyFont="1" applyFill="1" applyBorder="1" applyAlignment="1">
      <alignment horizontal="center" vertical="center" wrapText="1"/>
    </xf>
    <xf numFmtId="0" fontId="59" fillId="43" borderId="55" xfId="86" applyFont="1" applyFill="1" applyBorder="1" applyAlignment="1">
      <alignment horizontal="center" vertical="center" wrapText="1"/>
    </xf>
    <xf numFmtId="0" fontId="59" fillId="43" borderId="17" xfId="86" applyFont="1" applyFill="1" applyBorder="1" applyAlignment="1">
      <alignment horizontal="center" vertical="center" wrapText="1"/>
    </xf>
    <xf numFmtId="0" fontId="59" fillId="43" borderId="53" xfId="86" applyFont="1" applyFill="1" applyBorder="1" applyAlignment="1">
      <alignment horizontal="center" vertical="center" wrapText="1"/>
    </xf>
    <xf numFmtId="0" fontId="59" fillId="43" borderId="6" xfId="0" quotePrefix="1" applyFont="1" applyFill="1" applyBorder="1" applyAlignment="1">
      <alignment horizontal="center" vertical="center" wrapText="1"/>
    </xf>
    <xf numFmtId="0" fontId="59" fillId="43" borderId="8" xfId="0" quotePrefix="1" applyFont="1" applyFill="1" applyBorder="1" applyAlignment="1">
      <alignment horizontal="center" vertical="center" wrapText="1"/>
    </xf>
    <xf numFmtId="0" fontId="59" fillId="43" borderId="24" xfId="0" applyFont="1" applyFill="1" applyBorder="1" applyAlignment="1">
      <alignment horizontal="center" vertical="center" wrapText="1"/>
    </xf>
    <xf numFmtId="0" fontId="60" fillId="0" borderId="0" xfId="0" applyFont="1" applyAlignment="1">
      <alignment horizontal="left" vertical="center" wrapText="1"/>
    </xf>
    <xf numFmtId="0" fontId="61" fillId="41" borderId="2" xfId="0" applyFont="1" applyFill="1" applyBorder="1" applyAlignment="1">
      <alignment horizontal="center" vertical="center" wrapText="1"/>
    </xf>
    <xf numFmtId="0" fontId="61" fillId="41" borderId="27" xfId="0" applyFont="1" applyFill="1" applyBorder="1" applyAlignment="1">
      <alignment horizontal="center" vertical="center" wrapText="1"/>
    </xf>
    <xf numFmtId="0" fontId="76" fillId="0" borderId="0" xfId="0" applyFont="1" applyAlignment="1">
      <alignment horizontal="left" vertical="center" wrapText="1"/>
    </xf>
    <xf numFmtId="0" fontId="61" fillId="41" borderId="44" xfId="0" applyFont="1" applyFill="1" applyBorder="1" applyAlignment="1">
      <alignment horizontal="center" vertical="center" wrapText="1"/>
    </xf>
    <xf numFmtId="0" fontId="59" fillId="43" borderId="18" xfId="0" quotePrefix="1" applyFont="1" applyFill="1" applyBorder="1" applyAlignment="1">
      <alignment horizontal="center" vertical="center" wrapText="1"/>
    </xf>
    <xf numFmtId="0" fontId="59" fillId="43" borderId="26" xfId="0" quotePrefix="1" applyFont="1" applyFill="1" applyBorder="1" applyAlignment="1">
      <alignment horizontal="center" vertical="center" wrapText="1"/>
    </xf>
    <xf numFmtId="0" fontId="59" fillId="43" borderId="17" xfId="0" quotePrefix="1" applyFont="1" applyFill="1" applyBorder="1" applyAlignment="1">
      <alignment horizontal="center" vertical="center" wrapText="1"/>
    </xf>
    <xf numFmtId="0" fontId="59" fillId="43" borderId="32" xfId="0" quotePrefix="1" applyFont="1" applyFill="1" applyBorder="1" applyAlignment="1">
      <alignment horizontal="center" vertical="center" wrapText="1"/>
    </xf>
    <xf numFmtId="0" fontId="59" fillId="43" borderId="33" xfId="0" quotePrefix="1" applyFont="1" applyFill="1" applyBorder="1" applyAlignment="1">
      <alignment horizontal="center" vertical="center" wrapText="1"/>
    </xf>
    <xf numFmtId="0" fontId="75" fillId="0" borderId="0" xfId="0" applyFont="1" applyAlignment="1">
      <alignment horizontal="left" vertical="center" wrapText="1"/>
    </xf>
    <xf numFmtId="0" fontId="59" fillId="43" borderId="16" xfId="0" quotePrefix="1" applyFont="1" applyFill="1" applyBorder="1" applyAlignment="1">
      <alignment horizontal="center" vertical="center" wrapText="1"/>
    </xf>
    <xf numFmtId="0" fontId="62" fillId="0" borderId="0" xfId="49" applyFont="1" applyAlignment="1">
      <alignment horizontal="left" vertical="center" wrapText="1"/>
    </xf>
    <xf numFmtId="0" fontId="62" fillId="0" borderId="0" xfId="49" applyFont="1" applyAlignment="1">
      <alignment horizontal="left" wrapText="1"/>
    </xf>
    <xf numFmtId="0" fontId="81" fillId="0" borderId="0" xfId="86" applyFont="1" applyAlignment="1">
      <alignment horizontal="center" vertical="center"/>
    </xf>
    <xf numFmtId="0" fontId="88" fillId="0" borderId="0" xfId="86" applyFont="1" applyAlignment="1">
      <alignment horizontal="center" vertical="center"/>
    </xf>
    <xf numFmtId="0" fontId="70" fillId="0" borderId="0" xfId="49" applyFont="1" applyAlignment="1">
      <alignment horizontal="center" vertical="center" wrapText="1"/>
    </xf>
    <xf numFmtId="0" fontId="52" fillId="0" borderId="0" xfId="49" applyFont="1" applyAlignment="1">
      <alignment horizontal="center" vertical="center" wrapText="1"/>
    </xf>
    <xf numFmtId="0" fontId="114" fillId="38" borderId="0" xfId="1005" applyFont="1" applyFill="1" applyAlignment="1">
      <alignment horizontal="left" vertical="center" wrapText="1"/>
    </xf>
    <xf numFmtId="0" fontId="114" fillId="38" borderId="0" xfId="1005" quotePrefix="1" applyFont="1" applyFill="1" applyAlignment="1">
      <alignment horizontal="left" vertical="center" wrapText="1"/>
    </xf>
  </cellXfs>
  <cellStyles count="1007">
    <cellStyle name="20 % - Accent1" xfId="22" builtinId="30" customBuiltin="1"/>
    <cellStyle name="20 % - Accent1 10" xfId="166" xr:uid="{00000000-0005-0000-0000-000001000000}"/>
    <cellStyle name="20 % - Accent1 11" xfId="581" xr:uid="{00000000-0005-0000-0000-000002000000}"/>
    <cellStyle name="20 % - Accent1 2" xfId="53" xr:uid="{00000000-0005-0000-0000-000003000000}"/>
    <cellStyle name="20 % - Accent1 2 2" xfId="120" xr:uid="{00000000-0005-0000-0000-000004000000}"/>
    <cellStyle name="20 % - Accent1 2 2 2" xfId="412" xr:uid="{00000000-0005-0000-0000-000005000000}"/>
    <cellStyle name="20 % - Accent1 2 2 2 2" xfId="827" xr:uid="{00000000-0005-0000-0000-000006000000}"/>
    <cellStyle name="20 % - Accent1 2 2 3" xfId="535" xr:uid="{00000000-0005-0000-0000-000007000000}"/>
    <cellStyle name="20 % - Accent1 2 2 3 2" xfId="950" xr:uid="{00000000-0005-0000-0000-000008000000}"/>
    <cellStyle name="20 % - Accent1 2 2 4" xfId="243" xr:uid="{00000000-0005-0000-0000-000009000000}"/>
    <cellStyle name="20 % - Accent1 2 2 5" xfId="658" xr:uid="{00000000-0005-0000-0000-00000A000000}"/>
    <cellStyle name="20 % - Accent1 2 3" xfId="305" xr:uid="{00000000-0005-0000-0000-00000B000000}"/>
    <cellStyle name="20 % - Accent1 2 3 2" xfId="720" xr:uid="{00000000-0005-0000-0000-00000C000000}"/>
    <cellStyle name="20 % - Accent1 2 4" xfId="351" xr:uid="{00000000-0005-0000-0000-00000D000000}"/>
    <cellStyle name="20 % - Accent1 2 4 2" xfId="766" xr:uid="{00000000-0005-0000-0000-00000E000000}"/>
    <cellStyle name="20 % - Accent1 2 5" xfId="474" xr:uid="{00000000-0005-0000-0000-00000F000000}"/>
    <cellStyle name="20 % - Accent1 2 5 2" xfId="889" xr:uid="{00000000-0005-0000-0000-000010000000}"/>
    <cellStyle name="20 % - Accent1 2 6" xfId="182" xr:uid="{00000000-0005-0000-0000-000011000000}"/>
    <cellStyle name="20 % - Accent1 2 7" xfId="597" xr:uid="{00000000-0005-0000-0000-000012000000}"/>
    <cellStyle name="20 % - Accent1 3" xfId="72" xr:uid="{00000000-0005-0000-0000-000013000000}"/>
    <cellStyle name="20 % - Accent1 3 2" xfId="134" xr:uid="{00000000-0005-0000-0000-000014000000}"/>
    <cellStyle name="20 % - Accent1 3 2 2" xfId="426" xr:uid="{00000000-0005-0000-0000-000015000000}"/>
    <cellStyle name="20 % - Accent1 3 2 2 2" xfId="841" xr:uid="{00000000-0005-0000-0000-000016000000}"/>
    <cellStyle name="20 % - Accent1 3 2 3" xfId="549" xr:uid="{00000000-0005-0000-0000-000017000000}"/>
    <cellStyle name="20 % - Accent1 3 2 3 2" xfId="964" xr:uid="{00000000-0005-0000-0000-000018000000}"/>
    <cellStyle name="20 % - Accent1 3 2 4" xfId="257" xr:uid="{00000000-0005-0000-0000-000019000000}"/>
    <cellStyle name="20 % - Accent1 3 2 5" xfId="672" xr:uid="{00000000-0005-0000-0000-00001A000000}"/>
    <cellStyle name="20 % - Accent1 3 3" xfId="319" xr:uid="{00000000-0005-0000-0000-00001B000000}"/>
    <cellStyle name="20 % - Accent1 3 3 2" xfId="734" xr:uid="{00000000-0005-0000-0000-00001C000000}"/>
    <cellStyle name="20 % - Accent1 3 4" xfId="365" xr:uid="{00000000-0005-0000-0000-00001D000000}"/>
    <cellStyle name="20 % - Accent1 3 4 2" xfId="780" xr:uid="{00000000-0005-0000-0000-00001E000000}"/>
    <cellStyle name="20 % - Accent1 3 5" xfId="488" xr:uid="{00000000-0005-0000-0000-00001F000000}"/>
    <cellStyle name="20 % - Accent1 3 5 2" xfId="903" xr:uid="{00000000-0005-0000-0000-000020000000}"/>
    <cellStyle name="20 % - Accent1 3 6" xfId="196" xr:uid="{00000000-0005-0000-0000-000021000000}"/>
    <cellStyle name="20 % - Accent1 3 7" xfId="611" xr:uid="{00000000-0005-0000-0000-000022000000}"/>
    <cellStyle name="20 % - Accent1 4" xfId="92" xr:uid="{00000000-0005-0000-0000-000023000000}"/>
    <cellStyle name="20 % - Accent1 4 2" xfId="384" xr:uid="{00000000-0005-0000-0000-000024000000}"/>
    <cellStyle name="20 % - Accent1 4 2 2" xfId="799" xr:uid="{00000000-0005-0000-0000-000025000000}"/>
    <cellStyle name="20 % - Accent1 4 3" xfId="507" xr:uid="{00000000-0005-0000-0000-000026000000}"/>
    <cellStyle name="20 % - Accent1 4 3 2" xfId="922" xr:uid="{00000000-0005-0000-0000-000027000000}"/>
    <cellStyle name="20 % - Accent1 4 4" xfId="215" xr:uid="{00000000-0005-0000-0000-000028000000}"/>
    <cellStyle name="20 % - Accent1 4 5" xfId="630" xr:uid="{00000000-0005-0000-0000-000029000000}"/>
    <cellStyle name="20 % - Accent1 5" xfId="104" xr:uid="{00000000-0005-0000-0000-00002A000000}"/>
    <cellStyle name="20 % - Accent1 5 2" xfId="396" xr:uid="{00000000-0005-0000-0000-00002B000000}"/>
    <cellStyle name="20 % - Accent1 5 2 2" xfId="811" xr:uid="{00000000-0005-0000-0000-00002C000000}"/>
    <cellStyle name="20 % - Accent1 5 3" xfId="519" xr:uid="{00000000-0005-0000-0000-00002D000000}"/>
    <cellStyle name="20 % - Accent1 5 3 2" xfId="934" xr:uid="{00000000-0005-0000-0000-00002E000000}"/>
    <cellStyle name="20 % - Accent1 5 4" xfId="227" xr:uid="{00000000-0005-0000-0000-00002F000000}"/>
    <cellStyle name="20 % - Accent1 5 5" xfId="642" xr:uid="{00000000-0005-0000-0000-000030000000}"/>
    <cellStyle name="20 % - Accent1 6" xfId="154" xr:uid="{00000000-0005-0000-0000-000031000000}"/>
    <cellStyle name="20 % - Accent1 6 2" xfId="446" xr:uid="{00000000-0005-0000-0000-000032000000}"/>
    <cellStyle name="20 % - Accent1 6 2 2" xfId="861" xr:uid="{00000000-0005-0000-0000-000033000000}"/>
    <cellStyle name="20 % - Accent1 6 3" xfId="569" xr:uid="{00000000-0005-0000-0000-000034000000}"/>
    <cellStyle name="20 % - Accent1 6 3 2" xfId="984" xr:uid="{00000000-0005-0000-0000-000035000000}"/>
    <cellStyle name="20 % - Accent1 6 4" xfId="277" xr:uid="{00000000-0005-0000-0000-000036000000}"/>
    <cellStyle name="20 % - Accent1 6 5" xfId="692" xr:uid="{00000000-0005-0000-0000-000037000000}"/>
    <cellStyle name="20 % - Accent1 7" xfId="289" xr:uid="{00000000-0005-0000-0000-000038000000}"/>
    <cellStyle name="20 % - Accent1 7 2" xfId="704" xr:uid="{00000000-0005-0000-0000-000039000000}"/>
    <cellStyle name="20 % - Accent1 8" xfId="335" xr:uid="{00000000-0005-0000-0000-00003A000000}"/>
    <cellStyle name="20 % - Accent1 8 2" xfId="750" xr:uid="{00000000-0005-0000-0000-00003B000000}"/>
    <cellStyle name="20 % - Accent1 9" xfId="458" xr:uid="{00000000-0005-0000-0000-00003C000000}"/>
    <cellStyle name="20 % - Accent1 9 2" xfId="873" xr:uid="{00000000-0005-0000-0000-00003D000000}"/>
    <cellStyle name="20 % - Accent2" xfId="26" builtinId="34" customBuiltin="1"/>
    <cellStyle name="20 % - Accent2 10" xfId="168" xr:uid="{00000000-0005-0000-0000-00003F000000}"/>
    <cellStyle name="20 % - Accent2 11" xfId="583" xr:uid="{00000000-0005-0000-0000-000040000000}"/>
    <cellStyle name="20 % - Accent2 2" xfId="55" xr:uid="{00000000-0005-0000-0000-000041000000}"/>
    <cellStyle name="20 % - Accent2 2 2" xfId="122" xr:uid="{00000000-0005-0000-0000-000042000000}"/>
    <cellStyle name="20 % - Accent2 2 2 2" xfId="414" xr:uid="{00000000-0005-0000-0000-000043000000}"/>
    <cellStyle name="20 % - Accent2 2 2 2 2" xfId="829" xr:uid="{00000000-0005-0000-0000-000044000000}"/>
    <cellStyle name="20 % - Accent2 2 2 3" xfId="537" xr:uid="{00000000-0005-0000-0000-000045000000}"/>
    <cellStyle name="20 % - Accent2 2 2 3 2" xfId="952" xr:uid="{00000000-0005-0000-0000-000046000000}"/>
    <cellStyle name="20 % - Accent2 2 2 4" xfId="245" xr:uid="{00000000-0005-0000-0000-000047000000}"/>
    <cellStyle name="20 % - Accent2 2 2 5" xfId="660" xr:uid="{00000000-0005-0000-0000-000048000000}"/>
    <cellStyle name="20 % - Accent2 2 3" xfId="307" xr:uid="{00000000-0005-0000-0000-000049000000}"/>
    <cellStyle name="20 % - Accent2 2 3 2" xfId="722" xr:uid="{00000000-0005-0000-0000-00004A000000}"/>
    <cellStyle name="20 % - Accent2 2 4" xfId="353" xr:uid="{00000000-0005-0000-0000-00004B000000}"/>
    <cellStyle name="20 % - Accent2 2 4 2" xfId="768" xr:uid="{00000000-0005-0000-0000-00004C000000}"/>
    <cellStyle name="20 % - Accent2 2 5" xfId="476" xr:uid="{00000000-0005-0000-0000-00004D000000}"/>
    <cellStyle name="20 % - Accent2 2 5 2" xfId="891" xr:uid="{00000000-0005-0000-0000-00004E000000}"/>
    <cellStyle name="20 % - Accent2 2 6" xfId="184" xr:uid="{00000000-0005-0000-0000-00004F000000}"/>
    <cellStyle name="20 % - Accent2 2 7" xfId="599" xr:uid="{00000000-0005-0000-0000-000050000000}"/>
    <cellStyle name="20 % - Accent2 3" xfId="74" xr:uid="{00000000-0005-0000-0000-000051000000}"/>
    <cellStyle name="20 % - Accent2 3 2" xfId="136" xr:uid="{00000000-0005-0000-0000-000052000000}"/>
    <cellStyle name="20 % - Accent2 3 2 2" xfId="428" xr:uid="{00000000-0005-0000-0000-000053000000}"/>
    <cellStyle name="20 % - Accent2 3 2 2 2" xfId="843" xr:uid="{00000000-0005-0000-0000-000054000000}"/>
    <cellStyle name="20 % - Accent2 3 2 3" xfId="551" xr:uid="{00000000-0005-0000-0000-000055000000}"/>
    <cellStyle name="20 % - Accent2 3 2 3 2" xfId="966" xr:uid="{00000000-0005-0000-0000-000056000000}"/>
    <cellStyle name="20 % - Accent2 3 2 4" xfId="259" xr:uid="{00000000-0005-0000-0000-000057000000}"/>
    <cellStyle name="20 % - Accent2 3 2 5" xfId="674" xr:uid="{00000000-0005-0000-0000-000058000000}"/>
    <cellStyle name="20 % - Accent2 3 3" xfId="321" xr:uid="{00000000-0005-0000-0000-000059000000}"/>
    <cellStyle name="20 % - Accent2 3 3 2" xfId="736" xr:uid="{00000000-0005-0000-0000-00005A000000}"/>
    <cellStyle name="20 % - Accent2 3 4" xfId="367" xr:uid="{00000000-0005-0000-0000-00005B000000}"/>
    <cellStyle name="20 % - Accent2 3 4 2" xfId="782" xr:uid="{00000000-0005-0000-0000-00005C000000}"/>
    <cellStyle name="20 % - Accent2 3 5" xfId="490" xr:uid="{00000000-0005-0000-0000-00005D000000}"/>
    <cellStyle name="20 % - Accent2 3 5 2" xfId="905" xr:uid="{00000000-0005-0000-0000-00005E000000}"/>
    <cellStyle name="20 % - Accent2 3 6" xfId="198" xr:uid="{00000000-0005-0000-0000-00005F000000}"/>
    <cellStyle name="20 % - Accent2 3 7" xfId="613" xr:uid="{00000000-0005-0000-0000-000060000000}"/>
    <cellStyle name="20 % - Accent2 4" xfId="94" xr:uid="{00000000-0005-0000-0000-000061000000}"/>
    <cellStyle name="20 % - Accent2 4 2" xfId="386" xr:uid="{00000000-0005-0000-0000-000062000000}"/>
    <cellStyle name="20 % - Accent2 4 2 2" xfId="801" xr:uid="{00000000-0005-0000-0000-000063000000}"/>
    <cellStyle name="20 % - Accent2 4 3" xfId="509" xr:uid="{00000000-0005-0000-0000-000064000000}"/>
    <cellStyle name="20 % - Accent2 4 3 2" xfId="924" xr:uid="{00000000-0005-0000-0000-000065000000}"/>
    <cellStyle name="20 % - Accent2 4 4" xfId="217" xr:uid="{00000000-0005-0000-0000-000066000000}"/>
    <cellStyle name="20 % - Accent2 4 5" xfId="632" xr:uid="{00000000-0005-0000-0000-000067000000}"/>
    <cellStyle name="20 % - Accent2 5" xfId="106" xr:uid="{00000000-0005-0000-0000-000068000000}"/>
    <cellStyle name="20 % - Accent2 5 2" xfId="398" xr:uid="{00000000-0005-0000-0000-000069000000}"/>
    <cellStyle name="20 % - Accent2 5 2 2" xfId="813" xr:uid="{00000000-0005-0000-0000-00006A000000}"/>
    <cellStyle name="20 % - Accent2 5 3" xfId="521" xr:uid="{00000000-0005-0000-0000-00006B000000}"/>
    <cellStyle name="20 % - Accent2 5 3 2" xfId="936" xr:uid="{00000000-0005-0000-0000-00006C000000}"/>
    <cellStyle name="20 % - Accent2 5 4" xfId="229" xr:uid="{00000000-0005-0000-0000-00006D000000}"/>
    <cellStyle name="20 % - Accent2 5 5" xfId="644" xr:uid="{00000000-0005-0000-0000-00006E000000}"/>
    <cellStyle name="20 % - Accent2 6" xfId="156" xr:uid="{00000000-0005-0000-0000-00006F000000}"/>
    <cellStyle name="20 % - Accent2 6 2" xfId="448" xr:uid="{00000000-0005-0000-0000-000070000000}"/>
    <cellStyle name="20 % - Accent2 6 2 2" xfId="863" xr:uid="{00000000-0005-0000-0000-000071000000}"/>
    <cellStyle name="20 % - Accent2 6 3" xfId="571" xr:uid="{00000000-0005-0000-0000-000072000000}"/>
    <cellStyle name="20 % - Accent2 6 3 2" xfId="986" xr:uid="{00000000-0005-0000-0000-000073000000}"/>
    <cellStyle name="20 % - Accent2 6 4" xfId="279" xr:uid="{00000000-0005-0000-0000-000074000000}"/>
    <cellStyle name="20 % - Accent2 6 5" xfId="694" xr:uid="{00000000-0005-0000-0000-000075000000}"/>
    <cellStyle name="20 % - Accent2 7" xfId="291" xr:uid="{00000000-0005-0000-0000-000076000000}"/>
    <cellStyle name="20 % - Accent2 7 2" xfId="706" xr:uid="{00000000-0005-0000-0000-000077000000}"/>
    <cellStyle name="20 % - Accent2 8" xfId="337" xr:uid="{00000000-0005-0000-0000-000078000000}"/>
    <cellStyle name="20 % - Accent2 8 2" xfId="752" xr:uid="{00000000-0005-0000-0000-000079000000}"/>
    <cellStyle name="20 % - Accent2 9" xfId="460" xr:uid="{00000000-0005-0000-0000-00007A000000}"/>
    <cellStyle name="20 % - Accent2 9 2" xfId="875" xr:uid="{00000000-0005-0000-0000-00007B000000}"/>
    <cellStyle name="20 % - Accent3" xfId="30" builtinId="38" customBuiltin="1"/>
    <cellStyle name="20 % - Accent3 10" xfId="170" xr:uid="{00000000-0005-0000-0000-00007D000000}"/>
    <cellStyle name="20 % - Accent3 11" xfId="585" xr:uid="{00000000-0005-0000-0000-00007E000000}"/>
    <cellStyle name="20 % - Accent3 2" xfId="57" xr:uid="{00000000-0005-0000-0000-00007F000000}"/>
    <cellStyle name="20 % - Accent3 2 2" xfId="124" xr:uid="{00000000-0005-0000-0000-000080000000}"/>
    <cellStyle name="20 % - Accent3 2 2 2" xfId="416" xr:uid="{00000000-0005-0000-0000-000081000000}"/>
    <cellStyle name="20 % - Accent3 2 2 2 2" xfId="831" xr:uid="{00000000-0005-0000-0000-000082000000}"/>
    <cellStyle name="20 % - Accent3 2 2 3" xfId="539" xr:uid="{00000000-0005-0000-0000-000083000000}"/>
    <cellStyle name="20 % - Accent3 2 2 3 2" xfId="954" xr:uid="{00000000-0005-0000-0000-000084000000}"/>
    <cellStyle name="20 % - Accent3 2 2 4" xfId="247" xr:uid="{00000000-0005-0000-0000-000085000000}"/>
    <cellStyle name="20 % - Accent3 2 2 5" xfId="662" xr:uid="{00000000-0005-0000-0000-000086000000}"/>
    <cellStyle name="20 % - Accent3 2 3" xfId="309" xr:uid="{00000000-0005-0000-0000-000087000000}"/>
    <cellStyle name="20 % - Accent3 2 3 2" xfId="724" xr:uid="{00000000-0005-0000-0000-000088000000}"/>
    <cellStyle name="20 % - Accent3 2 4" xfId="355" xr:uid="{00000000-0005-0000-0000-000089000000}"/>
    <cellStyle name="20 % - Accent3 2 4 2" xfId="770" xr:uid="{00000000-0005-0000-0000-00008A000000}"/>
    <cellStyle name="20 % - Accent3 2 5" xfId="478" xr:uid="{00000000-0005-0000-0000-00008B000000}"/>
    <cellStyle name="20 % - Accent3 2 5 2" xfId="893" xr:uid="{00000000-0005-0000-0000-00008C000000}"/>
    <cellStyle name="20 % - Accent3 2 6" xfId="186" xr:uid="{00000000-0005-0000-0000-00008D000000}"/>
    <cellStyle name="20 % - Accent3 2 7" xfId="601" xr:uid="{00000000-0005-0000-0000-00008E000000}"/>
    <cellStyle name="20 % - Accent3 3" xfId="76" xr:uid="{00000000-0005-0000-0000-00008F000000}"/>
    <cellStyle name="20 % - Accent3 3 2" xfId="138" xr:uid="{00000000-0005-0000-0000-000090000000}"/>
    <cellStyle name="20 % - Accent3 3 2 2" xfId="430" xr:uid="{00000000-0005-0000-0000-000091000000}"/>
    <cellStyle name="20 % - Accent3 3 2 2 2" xfId="845" xr:uid="{00000000-0005-0000-0000-000092000000}"/>
    <cellStyle name="20 % - Accent3 3 2 3" xfId="553" xr:uid="{00000000-0005-0000-0000-000093000000}"/>
    <cellStyle name="20 % - Accent3 3 2 3 2" xfId="968" xr:uid="{00000000-0005-0000-0000-000094000000}"/>
    <cellStyle name="20 % - Accent3 3 2 4" xfId="261" xr:uid="{00000000-0005-0000-0000-000095000000}"/>
    <cellStyle name="20 % - Accent3 3 2 5" xfId="676" xr:uid="{00000000-0005-0000-0000-000096000000}"/>
    <cellStyle name="20 % - Accent3 3 3" xfId="323" xr:uid="{00000000-0005-0000-0000-000097000000}"/>
    <cellStyle name="20 % - Accent3 3 3 2" xfId="738" xr:uid="{00000000-0005-0000-0000-000098000000}"/>
    <cellStyle name="20 % - Accent3 3 4" xfId="369" xr:uid="{00000000-0005-0000-0000-000099000000}"/>
    <cellStyle name="20 % - Accent3 3 4 2" xfId="784" xr:uid="{00000000-0005-0000-0000-00009A000000}"/>
    <cellStyle name="20 % - Accent3 3 5" xfId="492" xr:uid="{00000000-0005-0000-0000-00009B000000}"/>
    <cellStyle name="20 % - Accent3 3 5 2" xfId="907" xr:uid="{00000000-0005-0000-0000-00009C000000}"/>
    <cellStyle name="20 % - Accent3 3 6" xfId="200" xr:uid="{00000000-0005-0000-0000-00009D000000}"/>
    <cellStyle name="20 % - Accent3 3 7" xfId="615" xr:uid="{00000000-0005-0000-0000-00009E000000}"/>
    <cellStyle name="20 % - Accent3 4" xfId="96" xr:uid="{00000000-0005-0000-0000-00009F000000}"/>
    <cellStyle name="20 % - Accent3 4 2" xfId="388" xr:uid="{00000000-0005-0000-0000-0000A0000000}"/>
    <cellStyle name="20 % - Accent3 4 2 2" xfId="803" xr:uid="{00000000-0005-0000-0000-0000A1000000}"/>
    <cellStyle name="20 % - Accent3 4 3" xfId="511" xr:uid="{00000000-0005-0000-0000-0000A2000000}"/>
    <cellStyle name="20 % - Accent3 4 3 2" xfId="926" xr:uid="{00000000-0005-0000-0000-0000A3000000}"/>
    <cellStyle name="20 % - Accent3 4 4" xfId="219" xr:uid="{00000000-0005-0000-0000-0000A4000000}"/>
    <cellStyle name="20 % - Accent3 4 5" xfId="634" xr:uid="{00000000-0005-0000-0000-0000A5000000}"/>
    <cellStyle name="20 % - Accent3 5" xfId="108" xr:uid="{00000000-0005-0000-0000-0000A6000000}"/>
    <cellStyle name="20 % - Accent3 5 2" xfId="400" xr:uid="{00000000-0005-0000-0000-0000A7000000}"/>
    <cellStyle name="20 % - Accent3 5 2 2" xfId="815" xr:uid="{00000000-0005-0000-0000-0000A8000000}"/>
    <cellStyle name="20 % - Accent3 5 3" xfId="523" xr:uid="{00000000-0005-0000-0000-0000A9000000}"/>
    <cellStyle name="20 % - Accent3 5 3 2" xfId="938" xr:uid="{00000000-0005-0000-0000-0000AA000000}"/>
    <cellStyle name="20 % - Accent3 5 4" xfId="231" xr:uid="{00000000-0005-0000-0000-0000AB000000}"/>
    <cellStyle name="20 % - Accent3 5 5" xfId="646" xr:uid="{00000000-0005-0000-0000-0000AC000000}"/>
    <cellStyle name="20 % - Accent3 6" xfId="158" xr:uid="{00000000-0005-0000-0000-0000AD000000}"/>
    <cellStyle name="20 % - Accent3 6 2" xfId="450" xr:uid="{00000000-0005-0000-0000-0000AE000000}"/>
    <cellStyle name="20 % - Accent3 6 2 2" xfId="865" xr:uid="{00000000-0005-0000-0000-0000AF000000}"/>
    <cellStyle name="20 % - Accent3 6 3" xfId="573" xr:uid="{00000000-0005-0000-0000-0000B0000000}"/>
    <cellStyle name="20 % - Accent3 6 3 2" xfId="988" xr:uid="{00000000-0005-0000-0000-0000B1000000}"/>
    <cellStyle name="20 % - Accent3 6 4" xfId="281" xr:uid="{00000000-0005-0000-0000-0000B2000000}"/>
    <cellStyle name="20 % - Accent3 6 5" xfId="696" xr:uid="{00000000-0005-0000-0000-0000B3000000}"/>
    <cellStyle name="20 % - Accent3 7" xfId="293" xr:uid="{00000000-0005-0000-0000-0000B4000000}"/>
    <cellStyle name="20 % - Accent3 7 2" xfId="708" xr:uid="{00000000-0005-0000-0000-0000B5000000}"/>
    <cellStyle name="20 % - Accent3 8" xfId="339" xr:uid="{00000000-0005-0000-0000-0000B6000000}"/>
    <cellStyle name="20 % - Accent3 8 2" xfId="754" xr:uid="{00000000-0005-0000-0000-0000B7000000}"/>
    <cellStyle name="20 % - Accent3 9" xfId="462" xr:uid="{00000000-0005-0000-0000-0000B8000000}"/>
    <cellStyle name="20 % - Accent3 9 2" xfId="877" xr:uid="{00000000-0005-0000-0000-0000B9000000}"/>
    <cellStyle name="20 % - Accent4" xfId="34" builtinId="42" customBuiltin="1"/>
    <cellStyle name="20 % - Accent4 10" xfId="172" xr:uid="{00000000-0005-0000-0000-0000BB000000}"/>
    <cellStyle name="20 % - Accent4 11" xfId="587" xr:uid="{00000000-0005-0000-0000-0000BC000000}"/>
    <cellStyle name="20 % - Accent4 2" xfId="59" xr:uid="{00000000-0005-0000-0000-0000BD000000}"/>
    <cellStyle name="20 % - Accent4 2 2" xfId="126" xr:uid="{00000000-0005-0000-0000-0000BE000000}"/>
    <cellStyle name="20 % - Accent4 2 2 2" xfId="418" xr:uid="{00000000-0005-0000-0000-0000BF000000}"/>
    <cellStyle name="20 % - Accent4 2 2 2 2" xfId="833" xr:uid="{00000000-0005-0000-0000-0000C0000000}"/>
    <cellStyle name="20 % - Accent4 2 2 3" xfId="541" xr:uid="{00000000-0005-0000-0000-0000C1000000}"/>
    <cellStyle name="20 % - Accent4 2 2 3 2" xfId="956" xr:uid="{00000000-0005-0000-0000-0000C2000000}"/>
    <cellStyle name="20 % - Accent4 2 2 4" xfId="249" xr:uid="{00000000-0005-0000-0000-0000C3000000}"/>
    <cellStyle name="20 % - Accent4 2 2 5" xfId="664" xr:uid="{00000000-0005-0000-0000-0000C4000000}"/>
    <cellStyle name="20 % - Accent4 2 3" xfId="311" xr:uid="{00000000-0005-0000-0000-0000C5000000}"/>
    <cellStyle name="20 % - Accent4 2 3 2" xfId="726" xr:uid="{00000000-0005-0000-0000-0000C6000000}"/>
    <cellStyle name="20 % - Accent4 2 4" xfId="357" xr:uid="{00000000-0005-0000-0000-0000C7000000}"/>
    <cellStyle name="20 % - Accent4 2 4 2" xfId="772" xr:uid="{00000000-0005-0000-0000-0000C8000000}"/>
    <cellStyle name="20 % - Accent4 2 5" xfId="480" xr:uid="{00000000-0005-0000-0000-0000C9000000}"/>
    <cellStyle name="20 % - Accent4 2 5 2" xfId="895" xr:uid="{00000000-0005-0000-0000-0000CA000000}"/>
    <cellStyle name="20 % - Accent4 2 6" xfId="188" xr:uid="{00000000-0005-0000-0000-0000CB000000}"/>
    <cellStyle name="20 % - Accent4 2 7" xfId="603" xr:uid="{00000000-0005-0000-0000-0000CC000000}"/>
    <cellStyle name="20 % - Accent4 3" xfId="78" xr:uid="{00000000-0005-0000-0000-0000CD000000}"/>
    <cellStyle name="20 % - Accent4 3 2" xfId="140" xr:uid="{00000000-0005-0000-0000-0000CE000000}"/>
    <cellStyle name="20 % - Accent4 3 2 2" xfId="432" xr:uid="{00000000-0005-0000-0000-0000CF000000}"/>
    <cellStyle name="20 % - Accent4 3 2 2 2" xfId="847" xr:uid="{00000000-0005-0000-0000-0000D0000000}"/>
    <cellStyle name="20 % - Accent4 3 2 3" xfId="555" xr:uid="{00000000-0005-0000-0000-0000D1000000}"/>
    <cellStyle name="20 % - Accent4 3 2 3 2" xfId="970" xr:uid="{00000000-0005-0000-0000-0000D2000000}"/>
    <cellStyle name="20 % - Accent4 3 2 4" xfId="263" xr:uid="{00000000-0005-0000-0000-0000D3000000}"/>
    <cellStyle name="20 % - Accent4 3 2 5" xfId="678" xr:uid="{00000000-0005-0000-0000-0000D4000000}"/>
    <cellStyle name="20 % - Accent4 3 3" xfId="325" xr:uid="{00000000-0005-0000-0000-0000D5000000}"/>
    <cellStyle name="20 % - Accent4 3 3 2" xfId="740" xr:uid="{00000000-0005-0000-0000-0000D6000000}"/>
    <cellStyle name="20 % - Accent4 3 4" xfId="371" xr:uid="{00000000-0005-0000-0000-0000D7000000}"/>
    <cellStyle name="20 % - Accent4 3 4 2" xfId="786" xr:uid="{00000000-0005-0000-0000-0000D8000000}"/>
    <cellStyle name="20 % - Accent4 3 5" xfId="494" xr:uid="{00000000-0005-0000-0000-0000D9000000}"/>
    <cellStyle name="20 % - Accent4 3 5 2" xfId="909" xr:uid="{00000000-0005-0000-0000-0000DA000000}"/>
    <cellStyle name="20 % - Accent4 3 6" xfId="202" xr:uid="{00000000-0005-0000-0000-0000DB000000}"/>
    <cellStyle name="20 % - Accent4 3 7" xfId="617" xr:uid="{00000000-0005-0000-0000-0000DC000000}"/>
    <cellStyle name="20 % - Accent4 4" xfId="98" xr:uid="{00000000-0005-0000-0000-0000DD000000}"/>
    <cellStyle name="20 % - Accent4 4 2" xfId="390" xr:uid="{00000000-0005-0000-0000-0000DE000000}"/>
    <cellStyle name="20 % - Accent4 4 2 2" xfId="805" xr:uid="{00000000-0005-0000-0000-0000DF000000}"/>
    <cellStyle name="20 % - Accent4 4 3" xfId="513" xr:uid="{00000000-0005-0000-0000-0000E0000000}"/>
    <cellStyle name="20 % - Accent4 4 3 2" xfId="928" xr:uid="{00000000-0005-0000-0000-0000E1000000}"/>
    <cellStyle name="20 % - Accent4 4 4" xfId="221" xr:uid="{00000000-0005-0000-0000-0000E2000000}"/>
    <cellStyle name="20 % - Accent4 4 5" xfId="636" xr:uid="{00000000-0005-0000-0000-0000E3000000}"/>
    <cellStyle name="20 % - Accent4 5" xfId="110" xr:uid="{00000000-0005-0000-0000-0000E4000000}"/>
    <cellStyle name="20 % - Accent4 5 2" xfId="402" xr:uid="{00000000-0005-0000-0000-0000E5000000}"/>
    <cellStyle name="20 % - Accent4 5 2 2" xfId="817" xr:uid="{00000000-0005-0000-0000-0000E6000000}"/>
    <cellStyle name="20 % - Accent4 5 3" xfId="525" xr:uid="{00000000-0005-0000-0000-0000E7000000}"/>
    <cellStyle name="20 % - Accent4 5 3 2" xfId="940" xr:uid="{00000000-0005-0000-0000-0000E8000000}"/>
    <cellStyle name="20 % - Accent4 5 4" xfId="233" xr:uid="{00000000-0005-0000-0000-0000E9000000}"/>
    <cellStyle name="20 % - Accent4 5 5" xfId="648" xr:uid="{00000000-0005-0000-0000-0000EA000000}"/>
    <cellStyle name="20 % - Accent4 6" xfId="160" xr:uid="{00000000-0005-0000-0000-0000EB000000}"/>
    <cellStyle name="20 % - Accent4 6 2" xfId="452" xr:uid="{00000000-0005-0000-0000-0000EC000000}"/>
    <cellStyle name="20 % - Accent4 6 2 2" xfId="867" xr:uid="{00000000-0005-0000-0000-0000ED000000}"/>
    <cellStyle name="20 % - Accent4 6 3" xfId="575" xr:uid="{00000000-0005-0000-0000-0000EE000000}"/>
    <cellStyle name="20 % - Accent4 6 3 2" xfId="990" xr:uid="{00000000-0005-0000-0000-0000EF000000}"/>
    <cellStyle name="20 % - Accent4 6 4" xfId="283" xr:uid="{00000000-0005-0000-0000-0000F0000000}"/>
    <cellStyle name="20 % - Accent4 6 5" xfId="698" xr:uid="{00000000-0005-0000-0000-0000F1000000}"/>
    <cellStyle name="20 % - Accent4 7" xfId="295" xr:uid="{00000000-0005-0000-0000-0000F2000000}"/>
    <cellStyle name="20 % - Accent4 7 2" xfId="710" xr:uid="{00000000-0005-0000-0000-0000F3000000}"/>
    <cellStyle name="20 % - Accent4 8" xfId="341" xr:uid="{00000000-0005-0000-0000-0000F4000000}"/>
    <cellStyle name="20 % - Accent4 8 2" xfId="756" xr:uid="{00000000-0005-0000-0000-0000F5000000}"/>
    <cellStyle name="20 % - Accent4 9" xfId="464" xr:uid="{00000000-0005-0000-0000-0000F6000000}"/>
    <cellStyle name="20 % - Accent4 9 2" xfId="879" xr:uid="{00000000-0005-0000-0000-0000F7000000}"/>
    <cellStyle name="20 % - Accent5" xfId="38" builtinId="46" customBuiltin="1"/>
    <cellStyle name="20 % - Accent5 10" xfId="174" xr:uid="{00000000-0005-0000-0000-0000F9000000}"/>
    <cellStyle name="20 % - Accent5 11" xfId="589" xr:uid="{00000000-0005-0000-0000-0000FA000000}"/>
    <cellStyle name="20 % - Accent5 2" xfId="61" xr:uid="{00000000-0005-0000-0000-0000FB000000}"/>
    <cellStyle name="20 % - Accent5 2 2" xfId="128" xr:uid="{00000000-0005-0000-0000-0000FC000000}"/>
    <cellStyle name="20 % - Accent5 2 2 2" xfId="420" xr:uid="{00000000-0005-0000-0000-0000FD000000}"/>
    <cellStyle name="20 % - Accent5 2 2 2 2" xfId="835" xr:uid="{00000000-0005-0000-0000-0000FE000000}"/>
    <cellStyle name="20 % - Accent5 2 2 3" xfId="543" xr:uid="{00000000-0005-0000-0000-0000FF000000}"/>
    <cellStyle name="20 % - Accent5 2 2 3 2" xfId="958" xr:uid="{00000000-0005-0000-0000-000000010000}"/>
    <cellStyle name="20 % - Accent5 2 2 4" xfId="251" xr:uid="{00000000-0005-0000-0000-000001010000}"/>
    <cellStyle name="20 % - Accent5 2 2 5" xfId="666" xr:uid="{00000000-0005-0000-0000-000002010000}"/>
    <cellStyle name="20 % - Accent5 2 3" xfId="313" xr:uid="{00000000-0005-0000-0000-000003010000}"/>
    <cellStyle name="20 % - Accent5 2 3 2" xfId="728" xr:uid="{00000000-0005-0000-0000-000004010000}"/>
    <cellStyle name="20 % - Accent5 2 4" xfId="359" xr:uid="{00000000-0005-0000-0000-000005010000}"/>
    <cellStyle name="20 % - Accent5 2 4 2" xfId="774" xr:uid="{00000000-0005-0000-0000-000006010000}"/>
    <cellStyle name="20 % - Accent5 2 5" xfId="482" xr:uid="{00000000-0005-0000-0000-000007010000}"/>
    <cellStyle name="20 % - Accent5 2 5 2" xfId="897" xr:uid="{00000000-0005-0000-0000-000008010000}"/>
    <cellStyle name="20 % - Accent5 2 6" xfId="190" xr:uid="{00000000-0005-0000-0000-000009010000}"/>
    <cellStyle name="20 % - Accent5 2 7" xfId="605" xr:uid="{00000000-0005-0000-0000-00000A010000}"/>
    <cellStyle name="20 % - Accent5 3" xfId="80" xr:uid="{00000000-0005-0000-0000-00000B010000}"/>
    <cellStyle name="20 % - Accent5 3 2" xfId="142" xr:uid="{00000000-0005-0000-0000-00000C010000}"/>
    <cellStyle name="20 % - Accent5 3 2 2" xfId="434" xr:uid="{00000000-0005-0000-0000-00000D010000}"/>
    <cellStyle name="20 % - Accent5 3 2 2 2" xfId="849" xr:uid="{00000000-0005-0000-0000-00000E010000}"/>
    <cellStyle name="20 % - Accent5 3 2 3" xfId="557" xr:uid="{00000000-0005-0000-0000-00000F010000}"/>
    <cellStyle name="20 % - Accent5 3 2 3 2" xfId="972" xr:uid="{00000000-0005-0000-0000-000010010000}"/>
    <cellStyle name="20 % - Accent5 3 2 4" xfId="265" xr:uid="{00000000-0005-0000-0000-000011010000}"/>
    <cellStyle name="20 % - Accent5 3 2 5" xfId="680" xr:uid="{00000000-0005-0000-0000-000012010000}"/>
    <cellStyle name="20 % - Accent5 3 3" xfId="327" xr:uid="{00000000-0005-0000-0000-000013010000}"/>
    <cellStyle name="20 % - Accent5 3 3 2" xfId="742" xr:uid="{00000000-0005-0000-0000-000014010000}"/>
    <cellStyle name="20 % - Accent5 3 4" xfId="373" xr:uid="{00000000-0005-0000-0000-000015010000}"/>
    <cellStyle name="20 % - Accent5 3 4 2" xfId="788" xr:uid="{00000000-0005-0000-0000-000016010000}"/>
    <cellStyle name="20 % - Accent5 3 5" xfId="496" xr:uid="{00000000-0005-0000-0000-000017010000}"/>
    <cellStyle name="20 % - Accent5 3 5 2" xfId="911" xr:uid="{00000000-0005-0000-0000-000018010000}"/>
    <cellStyle name="20 % - Accent5 3 6" xfId="204" xr:uid="{00000000-0005-0000-0000-000019010000}"/>
    <cellStyle name="20 % - Accent5 3 7" xfId="619" xr:uid="{00000000-0005-0000-0000-00001A010000}"/>
    <cellStyle name="20 % - Accent5 4" xfId="100" xr:uid="{00000000-0005-0000-0000-00001B010000}"/>
    <cellStyle name="20 % - Accent5 4 2" xfId="392" xr:uid="{00000000-0005-0000-0000-00001C010000}"/>
    <cellStyle name="20 % - Accent5 4 2 2" xfId="807" xr:uid="{00000000-0005-0000-0000-00001D010000}"/>
    <cellStyle name="20 % - Accent5 4 3" xfId="515" xr:uid="{00000000-0005-0000-0000-00001E010000}"/>
    <cellStyle name="20 % - Accent5 4 3 2" xfId="930" xr:uid="{00000000-0005-0000-0000-00001F010000}"/>
    <cellStyle name="20 % - Accent5 4 4" xfId="223" xr:uid="{00000000-0005-0000-0000-000020010000}"/>
    <cellStyle name="20 % - Accent5 4 5" xfId="638" xr:uid="{00000000-0005-0000-0000-000021010000}"/>
    <cellStyle name="20 % - Accent5 5" xfId="112" xr:uid="{00000000-0005-0000-0000-000022010000}"/>
    <cellStyle name="20 % - Accent5 5 2" xfId="404" xr:uid="{00000000-0005-0000-0000-000023010000}"/>
    <cellStyle name="20 % - Accent5 5 2 2" xfId="819" xr:uid="{00000000-0005-0000-0000-000024010000}"/>
    <cellStyle name="20 % - Accent5 5 3" xfId="527" xr:uid="{00000000-0005-0000-0000-000025010000}"/>
    <cellStyle name="20 % - Accent5 5 3 2" xfId="942" xr:uid="{00000000-0005-0000-0000-000026010000}"/>
    <cellStyle name="20 % - Accent5 5 4" xfId="235" xr:uid="{00000000-0005-0000-0000-000027010000}"/>
    <cellStyle name="20 % - Accent5 5 5" xfId="650" xr:uid="{00000000-0005-0000-0000-000028010000}"/>
    <cellStyle name="20 % - Accent5 6" xfId="162" xr:uid="{00000000-0005-0000-0000-000029010000}"/>
    <cellStyle name="20 % - Accent5 6 2" xfId="454" xr:uid="{00000000-0005-0000-0000-00002A010000}"/>
    <cellStyle name="20 % - Accent5 6 2 2" xfId="869" xr:uid="{00000000-0005-0000-0000-00002B010000}"/>
    <cellStyle name="20 % - Accent5 6 3" xfId="577" xr:uid="{00000000-0005-0000-0000-00002C010000}"/>
    <cellStyle name="20 % - Accent5 6 3 2" xfId="992" xr:uid="{00000000-0005-0000-0000-00002D010000}"/>
    <cellStyle name="20 % - Accent5 6 4" xfId="285" xr:uid="{00000000-0005-0000-0000-00002E010000}"/>
    <cellStyle name="20 % - Accent5 6 5" xfId="700" xr:uid="{00000000-0005-0000-0000-00002F010000}"/>
    <cellStyle name="20 % - Accent5 7" xfId="297" xr:uid="{00000000-0005-0000-0000-000030010000}"/>
    <cellStyle name="20 % - Accent5 7 2" xfId="712" xr:uid="{00000000-0005-0000-0000-000031010000}"/>
    <cellStyle name="20 % - Accent5 8" xfId="343" xr:uid="{00000000-0005-0000-0000-000032010000}"/>
    <cellStyle name="20 % - Accent5 8 2" xfId="758" xr:uid="{00000000-0005-0000-0000-000033010000}"/>
    <cellStyle name="20 % - Accent5 9" xfId="466" xr:uid="{00000000-0005-0000-0000-000034010000}"/>
    <cellStyle name="20 % - Accent5 9 2" xfId="881" xr:uid="{00000000-0005-0000-0000-000035010000}"/>
    <cellStyle name="20 % - Accent6" xfId="42" builtinId="50" customBuiltin="1"/>
    <cellStyle name="20 % - Accent6 10" xfId="176" xr:uid="{00000000-0005-0000-0000-000037010000}"/>
    <cellStyle name="20 % - Accent6 11" xfId="591" xr:uid="{00000000-0005-0000-0000-000038010000}"/>
    <cellStyle name="20 % - Accent6 2" xfId="63" xr:uid="{00000000-0005-0000-0000-000039010000}"/>
    <cellStyle name="20 % - Accent6 2 2" xfId="130" xr:uid="{00000000-0005-0000-0000-00003A010000}"/>
    <cellStyle name="20 % - Accent6 2 2 2" xfId="422" xr:uid="{00000000-0005-0000-0000-00003B010000}"/>
    <cellStyle name="20 % - Accent6 2 2 2 2" xfId="837" xr:uid="{00000000-0005-0000-0000-00003C010000}"/>
    <cellStyle name="20 % - Accent6 2 2 3" xfId="545" xr:uid="{00000000-0005-0000-0000-00003D010000}"/>
    <cellStyle name="20 % - Accent6 2 2 3 2" xfId="960" xr:uid="{00000000-0005-0000-0000-00003E010000}"/>
    <cellStyle name="20 % - Accent6 2 2 4" xfId="253" xr:uid="{00000000-0005-0000-0000-00003F010000}"/>
    <cellStyle name="20 % - Accent6 2 2 5" xfId="668" xr:uid="{00000000-0005-0000-0000-000040010000}"/>
    <cellStyle name="20 % - Accent6 2 3" xfId="315" xr:uid="{00000000-0005-0000-0000-000041010000}"/>
    <cellStyle name="20 % - Accent6 2 3 2" xfId="730" xr:uid="{00000000-0005-0000-0000-000042010000}"/>
    <cellStyle name="20 % - Accent6 2 4" xfId="361" xr:uid="{00000000-0005-0000-0000-000043010000}"/>
    <cellStyle name="20 % - Accent6 2 4 2" xfId="776" xr:uid="{00000000-0005-0000-0000-000044010000}"/>
    <cellStyle name="20 % - Accent6 2 5" xfId="484" xr:uid="{00000000-0005-0000-0000-000045010000}"/>
    <cellStyle name="20 % - Accent6 2 5 2" xfId="899" xr:uid="{00000000-0005-0000-0000-000046010000}"/>
    <cellStyle name="20 % - Accent6 2 6" xfId="192" xr:uid="{00000000-0005-0000-0000-000047010000}"/>
    <cellStyle name="20 % - Accent6 2 7" xfId="607" xr:uid="{00000000-0005-0000-0000-000048010000}"/>
    <cellStyle name="20 % - Accent6 3" xfId="82" xr:uid="{00000000-0005-0000-0000-000049010000}"/>
    <cellStyle name="20 % - Accent6 3 2" xfId="144" xr:uid="{00000000-0005-0000-0000-00004A010000}"/>
    <cellStyle name="20 % - Accent6 3 2 2" xfId="436" xr:uid="{00000000-0005-0000-0000-00004B010000}"/>
    <cellStyle name="20 % - Accent6 3 2 2 2" xfId="851" xr:uid="{00000000-0005-0000-0000-00004C010000}"/>
    <cellStyle name="20 % - Accent6 3 2 3" xfId="559" xr:uid="{00000000-0005-0000-0000-00004D010000}"/>
    <cellStyle name="20 % - Accent6 3 2 3 2" xfId="974" xr:uid="{00000000-0005-0000-0000-00004E010000}"/>
    <cellStyle name="20 % - Accent6 3 2 4" xfId="267" xr:uid="{00000000-0005-0000-0000-00004F010000}"/>
    <cellStyle name="20 % - Accent6 3 2 5" xfId="682" xr:uid="{00000000-0005-0000-0000-000050010000}"/>
    <cellStyle name="20 % - Accent6 3 3" xfId="329" xr:uid="{00000000-0005-0000-0000-000051010000}"/>
    <cellStyle name="20 % - Accent6 3 3 2" xfId="744" xr:uid="{00000000-0005-0000-0000-000052010000}"/>
    <cellStyle name="20 % - Accent6 3 4" xfId="375" xr:uid="{00000000-0005-0000-0000-000053010000}"/>
    <cellStyle name="20 % - Accent6 3 4 2" xfId="790" xr:uid="{00000000-0005-0000-0000-000054010000}"/>
    <cellStyle name="20 % - Accent6 3 5" xfId="498" xr:uid="{00000000-0005-0000-0000-000055010000}"/>
    <cellStyle name="20 % - Accent6 3 5 2" xfId="913" xr:uid="{00000000-0005-0000-0000-000056010000}"/>
    <cellStyle name="20 % - Accent6 3 6" xfId="206" xr:uid="{00000000-0005-0000-0000-000057010000}"/>
    <cellStyle name="20 % - Accent6 3 7" xfId="621" xr:uid="{00000000-0005-0000-0000-000058010000}"/>
    <cellStyle name="20 % - Accent6 4" xfId="102" xr:uid="{00000000-0005-0000-0000-000059010000}"/>
    <cellStyle name="20 % - Accent6 4 2" xfId="394" xr:uid="{00000000-0005-0000-0000-00005A010000}"/>
    <cellStyle name="20 % - Accent6 4 2 2" xfId="809" xr:uid="{00000000-0005-0000-0000-00005B010000}"/>
    <cellStyle name="20 % - Accent6 4 3" xfId="517" xr:uid="{00000000-0005-0000-0000-00005C010000}"/>
    <cellStyle name="20 % - Accent6 4 3 2" xfId="932" xr:uid="{00000000-0005-0000-0000-00005D010000}"/>
    <cellStyle name="20 % - Accent6 4 4" xfId="225" xr:uid="{00000000-0005-0000-0000-00005E010000}"/>
    <cellStyle name="20 % - Accent6 4 5" xfId="640" xr:uid="{00000000-0005-0000-0000-00005F010000}"/>
    <cellStyle name="20 % - Accent6 5" xfId="114" xr:uid="{00000000-0005-0000-0000-000060010000}"/>
    <cellStyle name="20 % - Accent6 5 2" xfId="406" xr:uid="{00000000-0005-0000-0000-000061010000}"/>
    <cellStyle name="20 % - Accent6 5 2 2" xfId="821" xr:uid="{00000000-0005-0000-0000-000062010000}"/>
    <cellStyle name="20 % - Accent6 5 3" xfId="529" xr:uid="{00000000-0005-0000-0000-000063010000}"/>
    <cellStyle name="20 % - Accent6 5 3 2" xfId="944" xr:uid="{00000000-0005-0000-0000-000064010000}"/>
    <cellStyle name="20 % - Accent6 5 4" xfId="237" xr:uid="{00000000-0005-0000-0000-000065010000}"/>
    <cellStyle name="20 % - Accent6 5 5" xfId="652" xr:uid="{00000000-0005-0000-0000-000066010000}"/>
    <cellStyle name="20 % - Accent6 6" xfId="164" xr:uid="{00000000-0005-0000-0000-000067010000}"/>
    <cellStyle name="20 % - Accent6 6 2" xfId="456" xr:uid="{00000000-0005-0000-0000-000068010000}"/>
    <cellStyle name="20 % - Accent6 6 2 2" xfId="871" xr:uid="{00000000-0005-0000-0000-000069010000}"/>
    <cellStyle name="20 % - Accent6 6 3" xfId="579" xr:uid="{00000000-0005-0000-0000-00006A010000}"/>
    <cellStyle name="20 % - Accent6 6 3 2" xfId="994" xr:uid="{00000000-0005-0000-0000-00006B010000}"/>
    <cellStyle name="20 % - Accent6 6 4" xfId="287" xr:uid="{00000000-0005-0000-0000-00006C010000}"/>
    <cellStyle name="20 % - Accent6 6 5" xfId="702" xr:uid="{00000000-0005-0000-0000-00006D010000}"/>
    <cellStyle name="20 % - Accent6 7" xfId="299" xr:uid="{00000000-0005-0000-0000-00006E010000}"/>
    <cellStyle name="20 % - Accent6 7 2" xfId="714" xr:uid="{00000000-0005-0000-0000-00006F010000}"/>
    <cellStyle name="20 % - Accent6 8" xfId="345" xr:uid="{00000000-0005-0000-0000-000070010000}"/>
    <cellStyle name="20 % - Accent6 8 2" xfId="760" xr:uid="{00000000-0005-0000-0000-000071010000}"/>
    <cellStyle name="20 % - Accent6 9" xfId="468" xr:uid="{00000000-0005-0000-0000-000072010000}"/>
    <cellStyle name="20 % - Accent6 9 2" xfId="883" xr:uid="{00000000-0005-0000-0000-000073010000}"/>
    <cellStyle name="40 % - Accent1" xfId="23" builtinId="31" customBuiltin="1"/>
    <cellStyle name="40 % - Accent1 10" xfId="167" xr:uid="{00000000-0005-0000-0000-000075010000}"/>
    <cellStyle name="40 % - Accent1 11" xfId="582" xr:uid="{00000000-0005-0000-0000-000076010000}"/>
    <cellStyle name="40 % - Accent1 2" xfId="54" xr:uid="{00000000-0005-0000-0000-000077010000}"/>
    <cellStyle name="40 % - Accent1 2 2" xfId="121" xr:uid="{00000000-0005-0000-0000-000078010000}"/>
    <cellStyle name="40 % - Accent1 2 2 2" xfId="413" xr:uid="{00000000-0005-0000-0000-000079010000}"/>
    <cellStyle name="40 % - Accent1 2 2 2 2" xfId="828" xr:uid="{00000000-0005-0000-0000-00007A010000}"/>
    <cellStyle name="40 % - Accent1 2 2 3" xfId="536" xr:uid="{00000000-0005-0000-0000-00007B010000}"/>
    <cellStyle name="40 % - Accent1 2 2 3 2" xfId="951" xr:uid="{00000000-0005-0000-0000-00007C010000}"/>
    <cellStyle name="40 % - Accent1 2 2 4" xfId="244" xr:uid="{00000000-0005-0000-0000-00007D010000}"/>
    <cellStyle name="40 % - Accent1 2 2 5" xfId="659" xr:uid="{00000000-0005-0000-0000-00007E010000}"/>
    <cellStyle name="40 % - Accent1 2 3" xfId="306" xr:uid="{00000000-0005-0000-0000-00007F010000}"/>
    <cellStyle name="40 % - Accent1 2 3 2" xfId="721" xr:uid="{00000000-0005-0000-0000-000080010000}"/>
    <cellStyle name="40 % - Accent1 2 4" xfId="352" xr:uid="{00000000-0005-0000-0000-000081010000}"/>
    <cellStyle name="40 % - Accent1 2 4 2" xfId="767" xr:uid="{00000000-0005-0000-0000-000082010000}"/>
    <cellStyle name="40 % - Accent1 2 5" xfId="475" xr:uid="{00000000-0005-0000-0000-000083010000}"/>
    <cellStyle name="40 % - Accent1 2 5 2" xfId="890" xr:uid="{00000000-0005-0000-0000-000084010000}"/>
    <cellStyle name="40 % - Accent1 2 6" xfId="183" xr:uid="{00000000-0005-0000-0000-000085010000}"/>
    <cellStyle name="40 % - Accent1 2 7" xfId="598" xr:uid="{00000000-0005-0000-0000-000086010000}"/>
    <cellStyle name="40 % - Accent1 3" xfId="73" xr:uid="{00000000-0005-0000-0000-000087010000}"/>
    <cellStyle name="40 % - Accent1 3 2" xfId="135" xr:uid="{00000000-0005-0000-0000-000088010000}"/>
    <cellStyle name="40 % - Accent1 3 2 2" xfId="427" xr:uid="{00000000-0005-0000-0000-000089010000}"/>
    <cellStyle name="40 % - Accent1 3 2 2 2" xfId="842" xr:uid="{00000000-0005-0000-0000-00008A010000}"/>
    <cellStyle name="40 % - Accent1 3 2 3" xfId="550" xr:uid="{00000000-0005-0000-0000-00008B010000}"/>
    <cellStyle name="40 % - Accent1 3 2 3 2" xfId="965" xr:uid="{00000000-0005-0000-0000-00008C010000}"/>
    <cellStyle name="40 % - Accent1 3 2 4" xfId="258" xr:uid="{00000000-0005-0000-0000-00008D010000}"/>
    <cellStyle name="40 % - Accent1 3 2 5" xfId="673" xr:uid="{00000000-0005-0000-0000-00008E010000}"/>
    <cellStyle name="40 % - Accent1 3 3" xfId="320" xr:uid="{00000000-0005-0000-0000-00008F010000}"/>
    <cellStyle name="40 % - Accent1 3 3 2" xfId="735" xr:uid="{00000000-0005-0000-0000-000090010000}"/>
    <cellStyle name="40 % - Accent1 3 4" xfId="366" xr:uid="{00000000-0005-0000-0000-000091010000}"/>
    <cellStyle name="40 % - Accent1 3 4 2" xfId="781" xr:uid="{00000000-0005-0000-0000-000092010000}"/>
    <cellStyle name="40 % - Accent1 3 5" xfId="489" xr:uid="{00000000-0005-0000-0000-000093010000}"/>
    <cellStyle name="40 % - Accent1 3 5 2" xfId="904" xr:uid="{00000000-0005-0000-0000-000094010000}"/>
    <cellStyle name="40 % - Accent1 3 6" xfId="197" xr:uid="{00000000-0005-0000-0000-000095010000}"/>
    <cellStyle name="40 % - Accent1 3 7" xfId="612" xr:uid="{00000000-0005-0000-0000-000096010000}"/>
    <cellStyle name="40 % - Accent1 4" xfId="93" xr:uid="{00000000-0005-0000-0000-000097010000}"/>
    <cellStyle name="40 % - Accent1 4 2" xfId="385" xr:uid="{00000000-0005-0000-0000-000098010000}"/>
    <cellStyle name="40 % - Accent1 4 2 2" xfId="800" xr:uid="{00000000-0005-0000-0000-000099010000}"/>
    <cellStyle name="40 % - Accent1 4 3" xfId="508" xr:uid="{00000000-0005-0000-0000-00009A010000}"/>
    <cellStyle name="40 % - Accent1 4 3 2" xfId="923" xr:uid="{00000000-0005-0000-0000-00009B010000}"/>
    <cellStyle name="40 % - Accent1 4 4" xfId="216" xr:uid="{00000000-0005-0000-0000-00009C010000}"/>
    <cellStyle name="40 % - Accent1 4 5" xfId="631" xr:uid="{00000000-0005-0000-0000-00009D010000}"/>
    <cellStyle name="40 % - Accent1 5" xfId="105" xr:uid="{00000000-0005-0000-0000-00009E010000}"/>
    <cellStyle name="40 % - Accent1 5 2" xfId="397" xr:uid="{00000000-0005-0000-0000-00009F010000}"/>
    <cellStyle name="40 % - Accent1 5 2 2" xfId="812" xr:uid="{00000000-0005-0000-0000-0000A0010000}"/>
    <cellStyle name="40 % - Accent1 5 3" xfId="520" xr:uid="{00000000-0005-0000-0000-0000A1010000}"/>
    <cellStyle name="40 % - Accent1 5 3 2" xfId="935" xr:uid="{00000000-0005-0000-0000-0000A2010000}"/>
    <cellStyle name="40 % - Accent1 5 4" xfId="228" xr:uid="{00000000-0005-0000-0000-0000A3010000}"/>
    <cellStyle name="40 % - Accent1 5 5" xfId="643" xr:uid="{00000000-0005-0000-0000-0000A4010000}"/>
    <cellStyle name="40 % - Accent1 6" xfId="155" xr:uid="{00000000-0005-0000-0000-0000A5010000}"/>
    <cellStyle name="40 % - Accent1 6 2" xfId="447" xr:uid="{00000000-0005-0000-0000-0000A6010000}"/>
    <cellStyle name="40 % - Accent1 6 2 2" xfId="862" xr:uid="{00000000-0005-0000-0000-0000A7010000}"/>
    <cellStyle name="40 % - Accent1 6 3" xfId="570" xr:uid="{00000000-0005-0000-0000-0000A8010000}"/>
    <cellStyle name="40 % - Accent1 6 3 2" xfId="985" xr:uid="{00000000-0005-0000-0000-0000A9010000}"/>
    <cellStyle name="40 % - Accent1 6 4" xfId="278" xr:uid="{00000000-0005-0000-0000-0000AA010000}"/>
    <cellStyle name="40 % - Accent1 6 5" xfId="693" xr:uid="{00000000-0005-0000-0000-0000AB010000}"/>
    <cellStyle name="40 % - Accent1 7" xfId="290" xr:uid="{00000000-0005-0000-0000-0000AC010000}"/>
    <cellStyle name="40 % - Accent1 7 2" xfId="705" xr:uid="{00000000-0005-0000-0000-0000AD010000}"/>
    <cellStyle name="40 % - Accent1 8" xfId="336" xr:uid="{00000000-0005-0000-0000-0000AE010000}"/>
    <cellStyle name="40 % - Accent1 8 2" xfId="751" xr:uid="{00000000-0005-0000-0000-0000AF010000}"/>
    <cellStyle name="40 % - Accent1 9" xfId="459" xr:uid="{00000000-0005-0000-0000-0000B0010000}"/>
    <cellStyle name="40 % - Accent1 9 2" xfId="874" xr:uid="{00000000-0005-0000-0000-0000B1010000}"/>
    <cellStyle name="40 % - Accent2" xfId="27" builtinId="35" customBuiltin="1"/>
    <cellStyle name="40 % - Accent2 10" xfId="169" xr:uid="{00000000-0005-0000-0000-0000B3010000}"/>
    <cellStyle name="40 % - Accent2 11" xfId="584" xr:uid="{00000000-0005-0000-0000-0000B4010000}"/>
    <cellStyle name="40 % - Accent2 2" xfId="56" xr:uid="{00000000-0005-0000-0000-0000B5010000}"/>
    <cellStyle name="40 % - Accent2 2 2" xfId="123" xr:uid="{00000000-0005-0000-0000-0000B6010000}"/>
    <cellStyle name="40 % - Accent2 2 2 2" xfId="415" xr:uid="{00000000-0005-0000-0000-0000B7010000}"/>
    <cellStyle name="40 % - Accent2 2 2 2 2" xfId="830" xr:uid="{00000000-0005-0000-0000-0000B8010000}"/>
    <cellStyle name="40 % - Accent2 2 2 3" xfId="538" xr:uid="{00000000-0005-0000-0000-0000B9010000}"/>
    <cellStyle name="40 % - Accent2 2 2 3 2" xfId="953" xr:uid="{00000000-0005-0000-0000-0000BA010000}"/>
    <cellStyle name="40 % - Accent2 2 2 4" xfId="246" xr:uid="{00000000-0005-0000-0000-0000BB010000}"/>
    <cellStyle name="40 % - Accent2 2 2 5" xfId="661" xr:uid="{00000000-0005-0000-0000-0000BC010000}"/>
    <cellStyle name="40 % - Accent2 2 3" xfId="308" xr:uid="{00000000-0005-0000-0000-0000BD010000}"/>
    <cellStyle name="40 % - Accent2 2 3 2" xfId="723" xr:uid="{00000000-0005-0000-0000-0000BE010000}"/>
    <cellStyle name="40 % - Accent2 2 4" xfId="354" xr:uid="{00000000-0005-0000-0000-0000BF010000}"/>
    <cellStyle name="40 % - Accent2 2 4 2" xfId="769" xr:uid="{00000000-0005-0000-0000-0000C0010000}"/>
    <cellStyle name="40 % - Accent2 2 5" xfId="477" xr:uid="{00000000-0005-0000-0000-0000C1010000}"/>
    <cellStyle name="40 % - Accent2 2 5 2" xfId="892" xr:uid="{00000000-0005-0000-0000-0000C2010000}"/>
    <cellStyle name="40 % - Accent2 2 6" xfId="185" xr:uid="{00000000-0005-0000-0000-0000C3010000}"/>
    <cellStyle name="40 % - Accent2 2 7" xfId="600" xr:uid="{00000000-0005-0000-0000-0000C4010000}"/>
    <cellStyle name="40 % - Accent2 3" xfId="75" xr:uid="{00000000-0005-0000-0000-0000C5010000}"/>
    <cellStyle name="40 % - Accent2 3 2" xfId="137" xr:uid="{00000000-0005-0000-0000-0000C6010000}"/>
    <cellStyle name="40 % - Accent2 3 2 2" xfId="429" xr:uid="{00000000-0005-0000-0000-0000C7010000}"/>
    <cellStyle name="40 % - Accent2 3 2 2 2" xfId="844" xr:uid="{00000000-0005-0000-0000-0000C8010000}"/>
    <cellStyle name="40 % - Accent2 3 2 3" xfId="552" xr:uid="{00000000-0005-0000-0000-0000C9010000}"/>
    <cellStyle name="40 % - Accent2 3 2 3 2" xfId="967" xr:uid="{00000000-0005-0000-0000-0000CA010000}"/>
    <cellStyle name="40 % - Accent2 3 2 4" xfId="260" xr:uid="{00000000-0005-0000-0000-0000CB010000}"/>
    <cellStyle name="40 % - Accent2 3 2 5" xfId="675" xr:uid="{00000000-0005-0000-0000-0000CC010000}"/>
    <cellStyle name="40 % - Accent2 3 3" xfId="322" xr:uid="{00000000-0005-0000-0000-0000CD010000}"/>
    <cellStyle name="40 % - Accent2 3 3 2" xfId="737" xr:uid="{00000000-0005-0000-0000-0000CE010000}"/>
    <cellStyle name="40 % - Accent2 3 4" xfId="368" xr:uid="{00000000-0005-0000-0000-0000CF010000}"/>
    <cellStyle name="40 % - Accent2 3 4 2" xfId="783" xr:uid="{00000000-0005-0000-0000-0000D0010000}"/>
    <cellStyle name="40 % - Accent2 3 5" xfId="491" xr:uid="{00000000-0005-0000-0000-0000D1010000}"/>
    <cellStyle name="40 % - Accent2 3 5 2" xfId="906" xr:uid="{00000000-0005-0000-0000-0000D2010000}"/>
    <cellStyle name="40 % - Accent2 3 6" xfId="199" xr:uid="{00000000-0005-0000-0000-0000D3010000}"/>
    <cellStyle name="40 % - Accent2 3 7" xfId="614" xr:uid="{00000000-0005-0000-0000-0000D4010000}"/>
    <cellStyle name="40 % - Accent2 4" xfId="95" xr:uid="{00000000-0005-0000-0000-0000D5010000}"/>
    <cellStyle name="40 % - Accent2 4 2" xfId="387" xr:uid="{00000000-0005-0000-0000-0000D6010000}"/>
    <cellStyle name="40 % - Accent2 4 2 2" xfId="802" xr:uid="{00000000-0005-0000-0000-0000D7010000}"/>
    <cellStyle name="40 % - Accent2 4 3" xfId="510" xr:uid="{00000000-0005-0000-0000-0000D8010000}"/>
    <cellStyle name="40 % - Accent2 4 3 2" xfId="925" xr:uid="{00000000-0005-0000-0000-0000D9010000}"/>
    <cellStyle name="40 % - Accent2 4 4" xfId="218" xr:uid="{00000000-0005-0000-0000-0000DA010000}"/>
    <cellStyle name="40 % - Accent2 4 5" xfId="633" xr:uid="{00000000-0005-0000-0000-0000DB010000}"/>
    <cellStyle name="40 % - Accent2 5" xfId="107" xr:uid="{00000000-0005-0000-0000-0000DC010000}"/>
    <cellStyle name="40 % - Accent2 5 2" xfId="399" xr:uid="{00000000-0005-0000-0000-0000DD010000}"/>
    <cellStyle name="40 % - Accent2 5 2 2" xfId="814" xr:uid="{00000000-0005-0000-0000-0000DE010000}"/>
    <cellStyle name="40 % - Accent2 5 3" xfId="522" xr:uid="{00000000-0005-0000-0000-0000DF010000}"/>
    <cellStyle name="40 % - Accent2 5 3 2" xfId="937" xr:uid="{00000000-0005-0000-0000-0000E0010000}"/>
    <cellStyle name="40 % - Accent2 5 4" xfId="230" xr:uid="{00000000-0005-0000-0000-0000E1010000}"/>
    <cellStyle name="40 % - Accent2 5 5" xfId="645" xr:uid="{00000000-0005-0000-0000-0000E2010000}"/>
    <cellStyle name="40 % - Accent2 6" xfId="157" xr:uid="{00000000-0005-0000-0000-0000E3010000}"/>
    <cellStyle name="40 % - Accent2 6 2" xfId="449" xr:uid="{00000000-0005-0000-0000-0000E4010000}"/>
    <cellStyle name="40 % - Accent2 6 2 2" xfId="864" xr:uid="{00000000-0005-0000-0000-0000E5010000}"/>
    <cellStyle name="40 % - Accent2 6 3" xfId="572" xr:uid="{00000000-0005-0000-0000-0000E6010000}"/>
    <cellStyle name="40 % - Accent2 6 3 2" xfId="987" xr:uid="{00000000-0005-0000-0000-0000E7010000}"/>
    <cellStyle name="40 % - Accent2 6 4" xfId="280" xr:uid="{00000000-0005-0000-0000-0000E8010000}"/>
    <cellStyle name="40 % - Accent2 6 5" xfId="695" xr:uid="{00000000-0005-0000-0000-0000E9010000}"/>
    <cellStyle name="40 % - Accent2 7" xfId="292" xr:uid="{00000000-0005-0000-0000-0000EA010000}"/>
    <cellStyle name="40 % - Accent2 7 2" xfId="707" xr:uid="{00000000-0005-0000-0000-0000EB010000}"/>
    <cellStyle name="40 % - Accent2 8" xfId="338" xr:uid="{00000000-0005-0000-0000-0000EC010000}"/>
    <cellStyle name="40 % - Accent2 8 2" xfId="753" xr:uid="{00000000-0005-0000-0000-0000ED010000}"/>
    <cellStyle name="40 % - Accent2 9" xfId="461" xr:uid="{00000000-0005-0000-0000-0000EE010000}"/>
    <cellStyle name="40 % - Accent2 9 2" xfId="876" xr:uid="{00000000-0005-0000-0000-0000EF010000}"/>
    <cellStyle name="40 % - Accent3" xfId="31" builtinId="39" customBuiltin="1"/>
    <cellStyle name="40 % - Accent3 10" xfId="171" xr:uid="{00000000-0005-0000-0000-0000F1010000}"/>
    <cellStyle name="40 % - Accent3 11" xfId="586" xr:uid="{00000000-0005-0000-0000-0000F2010000}"/>
    <cellStyle name="40 % - Accent3 2" xfId="58" xr:uid="{00000000-0005-0000-0000-0000F3010000}"/>
    <cellStyle name="40 % - Accent3 2 2" xfId="125" xr:uid="{00000000-0005-0000-0000-0000F4010000}"/>
    <cellStyle name="40 % - Accent3 2 2 2" xfId="417" xr:uid="{00000000-0005-0000-0000-0000F5010000}"/>
    <cellStyle name="40 % - Accent3 2 2 2 2" xfId="832" xr:uid="{00000000-0005-0000-0000-0000F6010000}"/>
    <cellStyle name="40 % - Accent3 2 2 3" xfId="540" xr:uid="{00000000-0005-0000-0000-0000F7010000}"/>
    <cellStyle name="40 % - Accent3 2 2 3 2" xfId="955" xr:uid="{00000000-0005-0000-0000-0000F8010000}"/>
    <cellStyle name="40 % - Accent3 2 2 4" xfId="248" xr:uid="{00000000-0005-0000-0000-0000F9010000}"/>
    <cellStyle name="40 % - Accent3 2 2 5" xfId="663" xr:uid="{00000000-0005-0000-0000-0000FA010000}"/>
    <cellStyle name="40 % - Accent3 2 3" xfId="310" xr:uid="{00000000-0005-0000-0000-0000FB010000}"/>
    <cellStyle name="40 % - Accent3 2 3 2" xfId="725" xr:uid="{00000000-0005-0000-0000-0000FC010000}"/>
    <cellStyle name="40 % - Accent3 2 4" xfId="356" xr:uid="{00000000-0005-0000-0000-0000FD010000}"/>
    <cellStyle name="40 % - Accent3 2 4 2" xfId="771" xr:uid="{00000000-0005-0000-0000-0000FE010000}"/>
    <cellStyle name="40 % - Accent3 2 5" xfId="479" xr:uid="{00000000-0005-0000-0000-0000FF010000}"/>
    <cellStyle name="40 % - Accent3 2 5 2" xfId="894" xr:uid="{00000000-0005-0000-0000-000000020000}"/>
    <cellStyle name="40 % - Accent3 2 6" xfId="187" xr:uid="{00000000-0005-0000-0000-000001020000}"/>
    <cellStyle name="40 % - Accent3 2 7" xfId="602" xr:uid="{00000000-0005-0000-0000-000002020000}"/>
    <cellStyle name="40 % - Accent3 3" xfId="77" xr:uid="{00000000-0005-0000-0000-000003020000}"/>
    <cellStyle name="40 % - Accent3 3 2" xfId="139" xr:uid="{00000000-0005-0000-0000-000004020000}"/>
    <cellStyle name="40 % - Accent3 3 2 2" xfId="431" xr:uid="{00000000-0005-0000-0000-000005020000}"/>
    <cellStyle name="40 % - Accent3 3 2 2 2" xfId="846" xr:uid="{00000000-0005-0000-0000-000006020000}"/>
    <cellStyle name="40 % - Accent3 3 2 3" xfId="554" xr:uid="{00000000-0005-0000-0000-000007020000}"/>
    <cellStyle name="40 % - Accent3 3 2 3 2" xfId="969" xr:uid="{00000000-0005-0000-0000-000008020000}"/>
    <cellStyle name="40 % - Accent3 3 2 4" xfId="262" xr:uid="{00000000-0005-0000-0000-000009020000}"/>
    <cellStyle name="40 % - Accent3 3 2 5" xfId="677" xr:uid="{00000000-0005-0000-0000-00000A020000}"/>
    <cellStyle name="40 % - Accent3 3 3" xfId="324" xr:uid="{00000000-0005-0000-0000-00000B020000}"/>
    <cellStyle name="40 % - Accent3 3 3 2" xfId="739" xr:uid="{00000000-0005-0000-0000-00000C020000}"/>
    <cellStyle name="40 % - Accent3 3 4" xfId="370" xr:uid="{00000000-0005-0000-0000-00000D020000}"/>
    <cellStyle name="40 % - Accent3 3 4 2" xfId="785" xr:uid="{00000000-0005-0000-0000-00000E020000}"/>
    <cellStyle name="40 % - Accent3 3 5" xfId="493" xr:uid="{00000000-0005-0000-0000-00000F020000}"/>
    <cellStyle name="40 % - Accent3 3 5 2" xfId="908" xr:uid="{00000000-0005-0000-0000-000010020000}"/>
    <cellStyle name="40 % - Accent3 3 6" xfId="201" xr:uid="{00000000-0005-0000-0000-000011020000}"/>
    <cellStyle name="40 % - Accent3 3 7" xfId="616" xr:uid="{00000000-0005-0000-0000-000012020000}"/>
    <cellStyle name="40 % - Accent3 4" xfId="97" xr:uid="{00000000-0005-0000-0000-000013020000}"/>
    <cellStyle name="40 % - Accent3 4 2" xfId="389" xr:uid="{00000000-0005-0000-0000-000014020000}"/>
    <cellStyle name="40 % - Accent3 4 2 2" xfId="804" xr:uid="{00000000-0005-0000-0000-000015020000}"/>
    <cellStyle name="40 % - Accent3 4 3" xfId="512" xr:uid="{00000000-0005-0000-0000-000016020000}"/>
    <cellStyle name="40 % - Accent3 4 3 2" xfId="927" xr:uid="{00000000-0005-0000-0000-000017020000}"/>
    <cellStyle name="40 % - Accent3 4 4" xfId="220" xr:uid="{00000000-0005-0000-0000-000018020000}"/>
    <cellStyle name="40 % - Accent3 4 5" xfId="635" xr:uid="{00000000-0005-0000-0000-000019020000}"/>
    <cellStyle name="40 % - Accent3 5" xfId="109" xr:uid="{00000000-0005-0000-0000-00001A020000}"/>
    <cellStyle name="40 % - Accent3 5 2" xfId="401" xr:uid="{00000000-0005-0000-0000-00001B020000}"/>
    <cellStyle name="40 % - Accent3 5 2 2" xfId="816" xr:uid="{00000000-0005-0000-0000-00001C020000}"/>
    <cellStyle name="40 % - Accent3 5 3" xfId="524" xr:uid="{00000000-0005-0000-0000-00001D020000}"/>
    <cellStyle name="40 % - Accent3 5 3 2" xfId="939" xr:uid="{00000000-0005-0000-0000-00001E020000}"/>
    <cellStyle name="40 % - Accent3 5 4" xfId="232" xr:uid="{00000000-0005-0000-0000-00001F020000}"/>
    <cellStyle name="40 % - Accent3 5 5" xfId="647" xr:uid="{00000000-0005-0000-0000-000020020000}"/>
    <cellStyle name="40 % - Accent3 6" xfId="159" xr:uid="{00000000-0005-0000-0000-000021020000}"/>
    <cellStyle name="40 % - Accent3 6 2" xfId="451" xr:uid="{00000000-0005-0000-0000-000022020000}"/>
    <cellStyle name="40 % - Accent3 6 2 2" xfId="866" xr:uid="{00000000-0005-0000-0000-000023020000}"/>
    <cellStyle name="40 % - Accent3 6 3" xfId="574" xr:uid="{00000000-0005-0000-0000-000024020000}"/>
    <cellStyle name="40 % - Accent3 6 3 2" xfId="989" xr:uid="{00000000-0005-0000-0000-000025020000}"/>
    <cellStyle name="40 % - Accent3 6 4" xfId="282" xr:uid="{00000000-0005-0000-0000-000026020000}"/>
    <cellStyle name="40 % - Accent3 6 5" xfId="697" xr:uid="{00000000-0005-0000-0000-000027020000}"/>
    <cellStyle name="40 % - Accent3 7" xfId="294" xr:uid="{00000000-0005-0000-0000-000028020000}"/>
    <cellStyle name="40 % - Accent3 7 2" xfId="709" xr:uid="{00000000-0005-0000-0000-000029020000}"/>
    <cellStyle name="40 % - Accent3 8" xfId="340" xr:uid="{00000000-0005-0000-0000-00002A020000}"/>
    <cellStyle name="40 % - Accent3 8 2" xfId="755" xr:uid="{00000000-0005-0000-0000-00002B020000}"/>
    <cellStyle name="40 % - Accent3 9" xfId="463" xr:uid="{00000000-0005-0000-0000-00002C020000}"/>
    <cellStyle name="40 % - Accent3 9 2" xfId="878" xr:uid="{00000000-0005-0000-0000-00002D020000}"/>
    <cellStyle name="40 % - Accent4" xfId="35" builtinId="43" customBuiltin="1"/>
    <cellStyle name="40 % - Accent4 10" xfId="173" xr:uid="{00000000-0005-0000-0000-00002F020000}"/>
    <cellStyle name="40 % - Accent4 11" xfId="588" xr:uid="{00000000-0005-0000-0000-000030020000}"/>
    <cellStyle name="40 % - Accent4 2" xfId="60" xr:uid="{00000000-0005-0000-0000-000031020000}"/>
    <cellStyle name="40 % - Accent4 2 2" xfId="127" xr:uid="{00000000-0005-0000-0000-000032020000}"/>
    <cellStyle name="40 % - Accent4 2 2 2" xfId="419" xr:uid="{00000000-0005-0000-0000-000033020000}"/>
    <cellStyle name="40 % - Accent4 2 2 2 2" xfId="834" xr:uid="{00000000-0005-0000-0000-000034020000}"/>
    <cellStyle name="40 % - Accent4 2 2 3" xfId="542" xr:uid="{00000000-0005-0000-0000-000035020000}"/>
    <cellStyle name="40 % - Accent4 2 2 3 2" xfId="957" xr:uid="{00000000-0005-0000-0000-000036020000}"/>
    <cellStyle name="40 % - Accent4 2 2 4" xfId="250" xr:uid="{00000000-0005-0000-0000-000037020000}"/>
    <cellStyle name="40 % - Accent4 2 2 5" xfId="665" xr:uid="{00000000-0005-0000-0000-000038020000}"/>
    <cellStyle name="40 % - Accent4 2 3" xfId="312" xr:uid="{00000000-0005-0000-0000-000039020000}"/>
    <cellStyle name="40 % - Accent4 2 3 2" xfId="727" xr:uid="{00000000-0005-0000-0000-00003A020000}"/>
    <cellStyle name="40 % - Accent4 2 4" xfId="358" xr:uid="{00000000-0005-0000-0000-00003B020000}"/>
    <cellStyle name="40 % - Accent4 2 4 2" xfId="773" xr:uid="{00000000-0005-0000-0000-00003C020000}"/>
    <cellStyle name="40 % - Accent4 2 5" xfId="481" xr:uid="{00000000-0005-0000-0000-00003D020000}"/>
    <cellStyle name="40 % - Accent4 2 5 2" xfId="896" xr:uid="{00000000-0005-0000-0000-00003E020000}"/>
    <cellStyle name="40 % - Accent4 2 6" xfId="189" xr:uid="{00000000-0005-0000-0000-00003F020000}"/>
    <cellStyle name="40 % - Accent4 2 7" xfId="604" xr:uid="{00000000-0005-0000-0000-000040020000}"/>
    <cellStyle name="40 % - Accent4 3" xfId="79" xr:uid="{00000000-0005-0000-0000-000041020000}"/>
    <cellStyle name="40 % - Accent4 3 2" xfId="141" xr:uid="{00000000-0005-0000-0000-000042020000}"/>
    <cellStyle name="40 % - Accent4 3 2 2" xfId="433" xr:uid="{00000000-0005-0000-0000-000043020000}"/>
    <cellStyle name="40 % - Accent4 3 2 2 2" xfId="848" xr:uid="{00000000-0005-0000-0000-000044020000}"/>
    <cellStyle name="40 % - Accent4 3 2 3" xfId="556" xr:uid="{00000000-0005-0000-0000-000045020000}"/>
    <cellStyle name="40 % - Accent4 3 2 3 2" xfId="971" xr:uid="{00000000-0005-0000-0000-000046020000}"/>
    <cellStyle name="40 % - Accent4 3 2 4" xfId="264" xr:uid="{00000000-0005-0000-0000-000047020000}"/>
    <cellStyle name="40 % - Accent4 3 2 5" xfId="679" xr:uid="{00000000-0005-0000-0000-000048020000}"/>
    <cellStyle name="40 % - Accent4 3 3" xfId="326" xr:uid="{00000000-0005-0000-0000-000049020000}"/>
    <cellStyle name="40 % - Accent4 3 3 2" xfId="741" xr:uid="{00000000-0005-0000-0000-00004A020000}"/>
    <cellStyle name="40 % - Accent4 3 4" xfId="372" xr:uid="{00000000-0005-0000-0000-00004B020000}"/>
    <cellStyle name="40 % - Accent4 3 4 2" xfId="787" xr:uid="{00000000-0005-0000-0000-00004C020000}"/>
    <cellStyle name="40 % - Accent4 3 5" xfId="495" xr:uid="{00000000-0005-0000-0000-00004D020000}"/>
    <cellStyle name="40 % - Accent4 3 5 2" xfId="910" xr:uid="{00000000-0005-0000-0000-00004E020000}"/>
    <cellStyle name="40 % - Accent4 3 6" xfId="203" xr:uid="{00000000-0005-0000-0000-00004F020000}"/>
    <cellStyle name="40 % - Accent4 3 7" xfId="618" xr:uid="{00000000-0005-0000-0000-000050020000}"/>
    <cellStyle name="40 % - Accent4 4" xfId="99" xr:uid="{00000000-0005-0000-0000-000051020000}"/>
    <cellStyle name="40 % - Accent4 4 2" xfId="391" xr:uid="{00000000-0005-0000-0000-000052020000}"/>
    <cellStyle name="40 % - Accent4 4 2 2" xfId="806" xr:uid="{00000000-0005-0000-0000-000053020000}"/>
    <cellStyle name="40 % - Accent4 4 3" xfId="514" xr:uid="{00000000-0005-0000-0000-000054020000}"/>
    <cellStyle name="40 % - Accent4 4 3 2" xfId="929" xr:uid="{00000000-0005-0000-0000-000055020000}"/>
    <cellStyle name="40 % - Accent4 4 4" xfId="222" xr:uid="{00000000-0005-0000-0000-000056020000}"/>
    <cellStyle name="40 % - Accent4 4 5" xfId="637" xr:uid="{00000000-0005-0000-0000-000057020000}"/>
    <cellStyle name="40 % - Accent4 5" xfId="111" xr:uid="{00000000-0005-0000-0000-000058020000}"/>
    <cellStyle name="40 % - Accent4 5 2" xfId="403" xr:uid="{00000000-0005-0000-0000-000059020000}"/>
    <cellStyle name="40 % - Accent4 5 2 2" xfId="818" xr:uid="{00000000-0005-0000-0000-00005A020000}"/>
    <cellStyle name="40 % - Accent4 5 3" xfId="526" xr:uid="{00000000-0005-0000-0000-00005B020000}"/>
    <cellStyle name="40 % - Accent4 5 3 2" xfId="941" xr:uid="{00000000-0005-0000-0000-00005C020000}"/>
    <cellStyle name="40 % - Accent4 5 4" xfId="234" xr:uid="{00000000-0005-0000-0000-00005D020000}"/>
    <cellStyle name="40 % - Accent4 5 5" xfId="649" xr:uid="{00000000-0005-0000-0000-00005E020000}"/>
    <cellStyle name="40 % - Accent4 6" xfId="161" xr:uid="{00000000-0005-0000-0000-00005F020000}"/>
    <cellStyle name="40 % - Accent4 6 2" xfId="453" xr:uid="{00000000-0005-0000-0000-000060020000}"/>
    <cellStyle name="40 % - Accent4 6 2 2" xfId="868" xr:uid="{00000000-0005-0000-0000-000061020000}"/>
    <cellStyle name="40 % - Accent4 6 3" xfId="576" xr:uid="{00000000-0005-0000-0000-000062020000}"/>
    <cellStyle name="40 % - Accent4 6 3 2" xfId="991" xr:uid="{00000000-0005-0000-0000-000063020000}"/>
    <cellStyle name="40 % - Accent4 6 4" xfId="284" xr:uid="{00000000-0005-0000-0000-000064020000}"/>
    <cellStyle name="40 % - Accent4 6 5" xfId="699" xr:uid="{00000000-0005-0000-0000-000065020000}"/>
    <cellStyle name="40 % - Accent4 7" xfId="296" xr:uid="{00000000-0005-0000-0000-000066020000}"/>
    <cellStyle name="40 % - Accent4 7 2" xfId="711" xr:uid="{00000000-0005-0000-0000-000067020000}"/>
    <cellStyle name="40 % - Accent4 8" xfId="342" xr:uid="{00000000-0005-0000-0000-000068020000}"/>
    <cellStyle name="40 % - Accent4 8 2" xfId="757" xr:uid="{00000000-0005-0000-0000-000069020000}"/>
    <cellStyle name="40 % - Accent4 9" xfId="465" xr:uid="{00000000-0005-0000-0000-00006A020000}"/>
    <cellStyle name="40 % - Accent4 9 2" xfId="880" xr:uid="{00000000-0005-0000-0000-00006B020000}"/>
    <cellStyle name="40 % - Accent5" xfId="39" builtinId="47" customBuiltin="1"/>
    <cellStyle name="40 % - Accent5 10" xfId="175" xr:uid="{00000000-0005-0000-0000-00006D020000}"/>
    <cellStyle name="40 % - Accent5 11" xfId="590" xr:uid="{00000000-0005-0000-0000-00006E020000}"/>
    <cellStyle name="40 % - Accent5 2" xfId="62" xr:uid="{00000000-0005-0000-0000-00006F020000}"/>
    <cellStyle name="40 % - Accent5 2 2" xfId="129" xr:uid="{00000000-0005-0000-0000-000070020000}"/>
    <cellStyle name="40 % - Accent5 2 2 2" xfId="421" xr:uid="{00000000-0005-0000-0000-000071020000}"/>
    <cellStyle name="40 % - Accent5 2 2 2 2" xfId="836" xr:uid="{00000000-0005-0000-0000-000072020000}"/>
    <cellStyle name="40 % - Accent5 2 2 3" xfId="544" xr:uid="{00000000-0005-0000-0000-000073020000}"/>
    <cellStyle name="40 % - Accent5 2 2 3 2" xfId="959" xr:uid="{00000000-0005-0000-0000-000074020000}"/>
    <cellStyle name="40 % - Accent5 2 2 4" xfId="252" xr:uid="{00000000-0005-0000-0000-000075020000}"/>
    <cellStyle name="40 % - Accent5 2 2 5" xfId="667" xr:uid="{00000000-0005-0000-0000-000076020000}"/>
    <cellStyle name="40 % - Accent5 2 3" xfId="314" xr:uid="{00000000-0005-0000-0000-000077020000}"/>
    <cellStyle name="40 % - Accent5 2 3 2" xfId="729" xr:uid="{00000000-0005-0000-0000-000078020000}"/>
    <cellStyle name="40 % - Accent5 2 4" xfId="360" xr:uid="{00000000-0005-0000-0000-000079020000}"/>
    <cellStyle name="40 % - Accent5 2 4 2" xfId="775" xr:uid="{00000000-0005-0000-0000-00007A020000}"/>
    <cellStyle name="40 % - Accent5 2 5" xfId="483" xr:uid="{00000000-0005-0000-0000-00007B020000}"/>
    <cellStyle name="40 % - Accent5 2 5 2" xfId="898" xr:uid="{00000000-0005-0000-0000-00007C020000}"/>
    <cellStyle name="40 % - Accent5 2 6" xfId="191" xr:uid="{00000000-0005-0000-0000-00007D020000}"/>
    <cellStyle name="40 % - Accent5 2 7" xfId="606" xr:uid="{00000000-0005-0000-0000-00007E020000}"/>
    <cellStyle name="40 % - Accent5 3" xfId="81" xr:uid="{00000000-0005-0000-0000-00007F020000}"/>
    <cellStyle name="40 % - Accent5 3 2" xfId="143" xr:uid="{00000000-0005-0000-0000-000080020000}"/>
    <cellStyle name="40 % - Accent5 3 2 2" xfId="435" xr:uid="{00000000-0005-0000-0000-000081020000}"/>
    <cellStyle name="40 % - Accent5 3 2 2 2" xfId="850" xr:uid="{00000000-0005-0000-0000-000082020000}"/>
    <cellStyle name="40 % - Accent5 3 2 3" xfId="558" xr:uid="{00000000-0005-0000-0000-000083020000}"/>
    <cellStyle name="40 % - Accent5 3 2 3 2" xfId="973" xr:uid="{00000000-0005-0000-0000-000084020000}"/>
    <cellStyle name="40 % - Accent5 3 2 4" xfId="266" xr:uid="{00000000-0005-0000-0000-000085020000}"/>
    <cellStyle name="40 % - Accent5 3 2 5" xfId="681" xr:uid="{00000000-0005-0000-0000-000086020000}"/>
    <cellStyle name="40 % - Accent5 3 3" xfId="328" xr:uid="{00000000-0005-0000-0000-000087020000}"/>
    <cellStyle name="40 % - Accent5 3 3 2" xfId="743" xr:uid="{00000000-0005-0000-0000-000088020000}"/>
    <cellStyle name="40 % - Accent5 3 4" xfId="374" xr:uid="{00000000-0005-0000-0000-000089020000}"/>
    <cellStyle name="40 % - Accent5 3 4 2" xfId="789" xr:uid="{00000000-0005-0000-0000-00008A020000}"/>
    <cellStyle name="40 % - Accent5 3 5" xfId="497" xr:uid="{00000000-0005-0000-0000-00008B020000}"/>
    <cellStyle name="40 % - Accent5 3 5 2" xfId="912" xr:uid="{00000000-0005-0000-0000-00008C020000}"/>
    <cellStyle name="40 % - Accent5 3 6" xfId="205" xr:uid="{00000000-0005-0000-0000-00008D020000}"/>
    <cellStyle name="40 % - Accent5 3 7" xfId="620" xr:uid="{00000000-0005-0000-0000-00008E020000}"/>
    <cellStyle name="40 % - Accent5 4" xfId="101" xr:uid="{00000000-0005-0000-0000-00008F020000}"/>
    <cellStyle name="40 % - Accent5 4 2" xfId="393" xr:uid="{00000000-0005-0000-0000-000090020000}"/>
    <cellStyle name="40 % - Accent5 4 2 2" xfId="808" xr:uid="{00000000-0005-0000-0000-000091020000}"/>
    <cellStyle name="40 % - Accent5 4 3" xfId="516" xr:uid="{00000000-0005-0000-0000-000092020000}"/>
    <cellStyle name="40 % - Accent5 4 3 2" xfId="931" xr:uid="{00000000-0005-0000-0000-000093020000}"/>
    <cellStyle name="40 % - Accent5 4 4" xfId="224" xr:uid="{00000000-0005-0000-0000-000094020000}"/>
    <cellStyle name="40 % - Accent5 4 5" xfId="639" xr:uid="{00000000-0005-0000-0000-000095020000}"/>
    <cellStyle name="40 % - Accent5 5" xfId="113" xr:uid="{00000000-0005-0000-0000-000096020000}"/>
    <cellStyle name="40 % - Accent5 5 2" xfId="405" xr:uid="{00000000-0005-0000-0000-000097020000}"/>
    <cellStyle name="40 % - Accent5 5 2 2" xfId="820" xr:uid="{00000000-0005-0000-0000-000098020000}"/>
    <cellStyle name="40 % - Accent5 5 3" xfId="528" xr:uid="{00000000-0005-0000-0000-000099020000}"/>
    <cellStyle name="40 % - Accent5 5 3 2" xfId="943" xr:uid="{00000000-0005-0000-0000-00009A020000}"/>
    <cellStyle name="40 % - Accent5 5 4" xfId="236" xr:uid="{00000000-0005-0000-0000-00009B020000}"/>
    <cellStyle name="40 % - Accent5 5 5" xfId="651" xr:uid="{00000000-0005-0000-0000-00009C020000}"/>
    <cellStyle name="40 % - Accent5 6" xfId="163" xr:uid="{00000000-0005-0000-0000-00009D020000}"/>
    <cellStyle name="40 % - Accent5 6 2" xfId="455" xr:uid="{00000000-0005-0000-0000-00009E020000}"/>
    <cellStyle name="40 % - Accent5 6 2 2" xfId="870" xr:uid="{00000000-0005-0000-0000-00009F020000}"/>
    <cellStyle name="40 % - Accent5 6 3" xfId="578" xr:uid="{00000000-0005-0000-0000-0000A0020000}"/>
    <cellStyle name="40 % - Accent5 6 3 2" xfId="993" xr:uid="{00000000-0005-0000-0000-0000A1020000}"/>
    <cellStyle name="40 % - Accent5 6 4" xfId="286" xr:uid="{00000000-0005-0000-0000-0000A2020000}"/>
    <cellStyle name="40 % - Accent5 6 5" xfId="701" xr:uid="{00000000-0005-0000-0000-0000A3020000}"/>
    <cellStyle name="40 % - Accent5 7" xfId="298" xr:uid="{00000000-0005-0000-0000-0000A4020000}"/>
    <cellStyle name="40 % - Accent5 7 2" xfId="713" xr:uid="{00000000-0005-0000-0000-0000A5020000}"/>
    <cellStyle name="40 % - Accent5 8" xfId="344" xr:uid="{00000000-0005-0000-0000-0000A6020000}"/>
    <cellStyle name="40 % - Accent5 8 2" xfId="759" xr:uid="{00000000-0005-0000-0000-0000A7020000}"/>
    <cellStyle name="40 % - Accent5 9" xfId="467" xr:uid="{00000000-0005-0000-0000-0000A8020000}"/>
    <cellStyle name="40 % - Accent5 9 2" xfId="882" xr:uid="{00000000-0005-0000-0000-0000A9020000}"/>
    <cellStyle name="40 % - Accent6" xfId="43" builtinId="51" customBuiltin="1"/>
    <cellStyle name="40 % - Accent6 10" xfId="177" xr:uid="{00000000-0005-0000-0000-0000AB020000}"/>
    <cellStyle name="40 % - Accent6 11" xfId="592" xr:uid="{00000000-0005-0000-0000-0000AC020000}"/>
    <cellStyle name="40 % - Accent6 2" xfId="64" xr:uid="{00000000-0005-0000-0000-0000AD020000}"/>
    <cellStyle name="40 % - Accent6 2 2" xfId="131" xr:uid="{00000000-0005-0000-0000-0000AE020000}"/>
    <cellStyle name="40 % - Accent6 2 2 2" xfId="423" xr:uid="{00000000-0005-0000-0000-0000AF020000}"/>
    <cellStyle name="40 % - Accent6 2 2 2 2" xfId="838" xr:uid="{00000000-0005-0000-0000-0000B0020000}"/>
    <cellStyle name="40 % - Accent6 2 2 3" xfId="546" xr:uid="{00000000-0005-0000-0000-0000B1020000}"/>
    <cellStyle name="40 % - Accent6 2 2 3 2" xfId="961" xr:uid="{00000000-0005-0000-0000-0000B2020000}"/>
    <cellStyle name="40 % - Accent6 2 2 4" xfId="254" xr:uid="{00000000-0005-0000-0000-0000B3020000}"/>
    <cellStyle name="40 % - Accent6 2 2 5" xfId="669" xr:uid="{00000000-0005-0000-0000-0000B4020000}"/>
    <cellStyle name="40 % - Accent6 2 3" xfId="316" xr:uid="{00000000-0005-0000-0000-0000B5020000}"/>
    <cellStyle name="40 % - Accent6 2 3 2" xfId="731" xr:uid="{00000000-0005-0000-0000-0000B6020000}"/>
    <cellStyle name="40 % - Accent6 2 4" xfId="362" xr:uid="{00000000-0005-0000-0000-0000B7020000}"/>
    <cellStyle name="40 % - Accent6 2 4 2" xfId="777" xr:uid="{00000000-0005-0000-0000-0000B8020000}"/>
    <cellStyle name="40 % - Accent6 2 5" xfId="485" xr:uid="{00000000-0005-0000-0000-0000B9020000}"/>
    <cellStyle name="40 % - Accent6 2 5 2" xfId="900" xr:uid="{00000000-0005-0000-0000-0000BA020000}"/>
    <cellStyle name="40 % - Accent6 2 6" xfId="193" xr:uid="{00000000-0005-0000-0000-0000BB020000}"/>
    <cellStyle name="40 % - Accent6 2 7" xfId="608" xr:uid="{00000000-0005-0000-0000-0000BC020000}"/>
    <cellStyle name="40 % - Accent6 3" xfId="83" xr:uid="{00000000-0005-0000-0000-0000BD020000}"/>
    <cellStyle name="40 % - Accent6 3 2" xfId="145" xr:uid="{00000000-0005-0000-0000-0000BE020000}"/>
    <cellStyle name="40 % - Accent6 3 2 2" xfId="437" xr:uid="{00000000-0005-0000-0000-0000BF020000}"/>
    <cellStyle name="40 % - Accent6 3 2 2 2" xfId="852" xr:uid="{00000000-0005-0000-0000-0000C0020000}"/>
    <cellStyle name="40 % - Accent6 3 2 3" xfId="560" xr:uid="{00000000-0005-0000-0000-0000C1020000}"/>
    <cellStyle name="40 % - Accent6 3 2 3 2" xfId="975" xr:uid="{00000000-0005-0000-0000-0000C2020000}"/>
    <cellStyle name="40 % - Accent6 3 2 4" xfId="268" xr:uid="{00000000-0005-0000-0000-0000C3020000}"/>
    <cellStyle name="40 % - Accent6 3 2 5" xfId="683" xr:uid="{00000000-0005-0000-0000-0000C4020000}"/>
    <cellStyle name="40 % - Accent6 3 3" xfId="330" xr:uid="{00000000-0005-0000-0000-0000C5020000}"/>
    <cellStyle name="40 % - Accent6 3 3 2" xfId="745" xr:uid="{00000000-0005-0000-0000-0000C6020000}"/>
    <cellStyle name="40 % - Accent6 3 4" xfId="376" xr:uid="{00000000-0005-0000-0000-0000C7020000}"/>
    <cellStyle name="40 % - Accent6 3 4 2" xfId="791" xr:uid="{00000000-0005-0000-0000-0000C8020000}"/>
    <cellStyle name="40 % - Accent6 3 5" xfId="499" xr:uid="{00000000-0005-0000-0000-0000C9020000}"/>
    <cellStyle name="40 % - Accent6 3 5 2" xfId="914" xr:uid="{00000000-0005-0000-0000-0000CA020000}"/>
    <cellStyle name="40 % - Accent6 3 6" xfId="207" xr:uid="{00000000-0005-0000-0000-0000CB020000}"/>
    <cellStyle name="40 % - Accent6 3 7" xfId="622" xr:uid="{00000000-0005-0000-0000-0000CC020000}"/>
    <cellStyle name="40 % - Accent6 4" xfId="103" xr:uid="{00000000-0005-0000-0000-0000CD020000}"/>
    <cellStyle name="40 % - Accent6 4 2" xfId="395" xr:uid="{00000000-0005-0000-0000-0000CE020000}"/>
    <cellStyle name="40 % - Accent6 4 2 2" xfId="810" xr:uid="{00000000-0005-0000-0000-0000CF020000}"/>
    <cellStyle name="40 % - Accent6 4 3" xfId="518" xr:uid="{00000000-0005-0000-0000-0000D0020000}"/>
    <cellStyle name="40 % - Accent6 4 3 2" xfId="933" xr:uid="{00000000-0005-0000-0000-0000D1020000}"/>
    <cellStyle name="40 % - Accent6 4 4" xfId="226" xr:uid="{00000000-0005-0000-0000-0000D2020000}"/>
    <cellStyle name="40 % - Accent6 4 5" xfId="641" xr:uid="{00000000-0005-0000-0000-0000D3020000}"/>
    <cellStyle name="40 % - Accent6 5" xfId="115" xr:uid="{00000000-0005-0000-0000-0000D4020000}"/>
    <cellStyle name="40 % - Accent6 5 2" xfId="407" xr:uid="{00000000-0005-0000-0000-0000D5020000}"/>
    <cellStyle name="40 % - Accent6 5 2 2" xfId="822" xr:uid="{00000000-0005-0000-0000-0000D6020000}"/>
    <cellStyle name="40 % - Accent6 5 3" xfId="530" xr:uid="{00000000-0005-0000-0000-0000D7020000}"/>
    <cellStyle name="40 % - Accent6 5 3 2" xfId="945" xr:uid="{00000000-0005-0000-0000-0000D8020000}"/>
    <cellStyle name="40 % - Accent6 5 4" xfId="238" xr:uid="{00000000-0005-0000-0000-0000D9020000}"/>
    <cellStyle name="40 % - Accent6 5 5" xfId="653" xr:uid="{00000000-0005-0000-0000-0000DA020000}"/>
    <cellStyle name="40 % - Accent6 6" xfId="165" xr:uid="{00000000-0005-0000-0000-0000DB020000}"/>
    <cellStyle name="40 % - Accent6 6 2" xfId="457" xr:uid="{00000000-0005-0000-0000-0000DC020000}"/>
    <cellStyle name="40 % - Accent6 6 2 2" xfId="872" xr:uid="{00000000-0005-0000-0000-0000DD020000}"/>
    <cellStyle name="40 % - Accent6 6 3" xfId="580" xr:uid="{00000000-0005-0000-0000-0000DE020000}"/>
    <cellStyle name="40 % - Accent6 6 3 2" xfId="995" xr:uid="{00000000-0005-0000-0000-0000DF020000}"/>
    <cellStyle name="40 % - Accent6 6 4" xfId="288" xr:uid="{00000000-0005-0000-0000-0000E0020000}"/>
    <cellStyle name="40 % - Accent6 6 5" xfId="703" xr:uid="{00000000-0005-0000-0000-0000E1020000}"/>
    <cellStyle name="40 % - Accent6 7" xfId="300" xr:uid="{00000000-0005-0000-0000-0000E2020000}"/>
    <cellStyle name="40 % - Accent6 7 2" xfId="715" xr:uid="{00000000-0005-0000-0000-0000E3020000}"/>
    <cellStyle name="40 % - Accent6 8" xfId="346" xr:uid="{00000000-0005-0000-0000-0000E4020000}"/>
    <cellStyle name="40 % - Accent6 8 2" xfId="761" xr:uid="{00000000-0005-0000-0000-0000E5020000}"/>
    <cellStyle name="40 % - Accent6 9" xfId="469" xr:uid="{00000000-0005-0000-0000-0000E6020000}"/>
    <cellStyle name="40 % - Accent6 9 2" xfId="884" xr:uid="{00000000-0005-0000-0000-0000E7020000}"/>
    <cellStyle name="60 % - Accent1" xfId="24" builtinId="32" customBuiltin="1"/>
    <cellStyle name="60 % - Accent2" xfId="28" builtinId="36" customBuiltin="1"/>
    <cellStyle name="60 % - Accent2 2" xfId="1006" xr:uid="{1FE803BD-4429-499E-9E8F-AD33113208A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xr:uid="{00000000-0005-0000-0000-0000F7020000}"/>
    <cellStyle name="Commentaire 2 2" xfId="85" xr:uid="{00000000-0005-0000-0000-0000F8020000}"/>
    <cellStyle name="Commentaire 2 2 2" xfId="147" xr:uid="{00000000-0005-0000-0000-0000F9020000}"/>
    <cellStyle name="Commentaire 2 2 2 2" xfId="439" xr:uid="{00000000-0005-0000-0000-0000FA020000}"/>
    <cellStyle name="Commentaire 2 2 2 2 2" xfId="854" xr:uid="{00000000-0005-0000-0000-0000FB020000}"/>
    <cellStyle name="Commentaire 2 2 2 3" xfId="562" xr:uid="{00000000-0005-0000-0000-0000FC020000}"/>
    <cellStyle name="Commentaire 2 2 2 3 2" xfId="977" xr:uid="{00000000-0005-0000-0000-0000FD020000}"/>
    <cellStyle name="Commentaire 2 2 2 4" xfId="270" xr:uid="{00000000-0005-0000-0000-0000FE020000}"/>
    <cellStyle name="Commentaire 2 2 2 5" xfId="685" xr:uid="{00000000-0005-0000-0000-0000FF020000}"/>
    <cellStyle name="Commentaire 2 2 3" xfId="332" xr:uid="{00000000-0005-0000-0000-000000030000}"/>
    <cellStyle name="Commentaire 2 2 3 2" xfId="747" xr:uid="{00000000-0005-0000-0000-000001030000}"/>
    <cellStyle name="Commentaire 2 2 4" xfId="378" xr:uid="{00000000-0005-0000-0000-000002030000}"/>
    <cellStyle name="Commentaire 2 2 4 2" xfId="793" xr:uid="{00000000-0005-0000-0000-000003030000}"/>
    <cellStyle name="Commentaire 2 2 5" xfId="501" xr:uid="{00000000-0005-0000-0000-000004030000}"/>
    <cellStyle name="Commentaire 2 2 5 2" xfId="916" xr:uid="{00000000-0005-0000-0000-000005030000}"/>
    <cellStyle name="Commentaire 2 2 6" xfId="209" xr:uid="{00000000-0005-0000-0000-000006030000}"/>
    <cellStyle name="Commentaire 2 2 7" xfId="624" xr:uid="{00000000-0005-0000-0000-000007030000}"/>
    <cellStyle name="Commentaire 2 3" xfId="117" xr:uid="{00000000-0005-0000-0000-000008030000}"/>
    <cellStyle name="Commentaire 2 3 2" xfId="409" xr:uid="{00000000-0005-0000-0000-000009030000}"/>
    <cellStyle name="Commentaire 2 3 2 2" xfId="824" xr:uid="{00000000-0005-0000-0000-00000A030000}"/>
    <cellStyle name="Commentaire 2 3 3" xfId="532" xr:uid="{00000000-0005-0000-0000-00000B030000}"/>
    <cellStyle name="Commentaire 2 3 3 2" xfId="947" xr:uid="{00000000-0005-0000-0000-00000C030000}"/>
    <cellStyle name="Commentaire 2 3 4" xfId="240" xr:uid="{00000000-0005-0000-0000-00000D030000}"/>
    <cellStyle name="Commentaire 2 3 5" xfId="655" xr:uid="{00000000-0005-0000-0000-00000E030000}"/>
    <cellStyle name="Commentaire 2 4" xfId="302" xr:uid="{00000000-0005-0000-0000-00000F030000}"/>
    <cellStyle name="Commentaire 2 4 2" xfId="717" xr:uid="{00000000-0005-0000-0000-000010030000}"/>
    <cellStyle name="Commentaire 2 5" xfId="348" xr:uid="{00000000-0005-0000-0000-000011030000}"/>
    <cellStyle name="Commentaire 2 5 2" xfId="763" xr:uid="{00000000-0005-0000-0000-000012030000}"/>
    <cellStyle name="Commentaire 2 6" xfId="471" xr:uid="{00000000-0005-0000-0000-000013030000}"/>
    <cellStyle name="Commentaire 2 6 2" xfId="886" xr:uid="{00000000-0005-0000-0000-000014030000}"/>
    <cellStyle name="Commentaire 2 7" xfId="179" xr:uid="{00000000-0005-0000-0000-000015030000}"/>
    <cellStyle name="Commentaire 2 8" xfId="594" xr:uid="{00000000-0005-0000-0000-000016030000}"/>
    <cellStyle name="Commentaire 3" xfId="52" xr:uid="{00000000-0005-0000-0000-000017030000}"/>
    <cellStyle name="Commentaire 3 2" xfId="119" xr:uid="{00000000-0005-0000-0000-000018030000}"/>
    <cellStyle name="Commentaire 3 2 2" xfId="411" xr:uid="{00000000-0005-0000-0000-000019030000}"/>
    <cellStyle name="Commentaire 3 2 2 2" xfId="826" xr:uid="{00000000-0005-0000-0000-00001A030000}"/>
    <cellStyle name="Commentaire 3 2 3" xfId="534" xr:uid="{00000000-0005-0000-0000-00001B030000}"/>
    <cellStyle name="Commentaire 3 2 3 2" xfId="949" xr:uid="{00000000-0005-0000-0000-00001C030000}"/>
    <cellStyle name="Commentaire 3 2 4" xfId="242" xr:uid="{00000000-0005-0000-0000-00001D030000}"/>
    <cellStyle name="Commentaire 3 2 5" xfId="657" xr:uid="{00000000-0005-0000-0000-00001E030000}"/>
    <cellStyle name="Commentaire 3 3" xfId="304" xr:uid="{00000000-0005-0000-0000-00001F030000}"/>
    <cellStyle name="Commentaire 3 3 2" xfId="719" xr:uid="{00000000-0005-0000-0000-000020030000}"/>
    <cellStyle name="Commentaire 3 4" xfId="350" xr:uid="{00000000-0005-0000-0000-000021030000}"/>
    <cellStyle name="Commentaire 3 4 2" xfId="765" xr:uid="{00000000-0005-0000-0000-000022030000}"/>
    <cellStyle name="Commentaire 3 5" xfId="473" xr:uid="{00000000-0005-0000-0000-000023030000}"/>
    <cellStyle name="Commentaire 3 5 2" xfId="888" xr:uid="{00000000-0005-0000-0000-000024030000}"/>
    <cellStyle name="Commentaire 3 6" xfId="181" xr:uid="{00000000-0005-0000-0000-000025030000}"/>
    <cellStyle name="Commentaire 3 7" xfId="596" xr:uid="{00000000-0005-0000-0000-000026030000}"/>
    <cellStyle name="Commentaire 4" xfId="71" xr:uid="{00000000-0005-0000-0000-000027030000}"/>
    <cellStyle name="Commentaire 4 2" xfId="133" xr:uid="{00000000-0005-0000-0000-000028030000}"/>
    <cellStyle name="Commentaire 4 2 2" xfId="425" xr:uid="{00000000-0005-0000-0000-000029030000}"/>
    <cellStyle name="Commentaire 4 2 2 2" xfId="840" xr:uid="{00000000-0005-0000-0000-00002A030000}"/>
    <cellStyle name="Commentaire 4 2 3" xfId="548" xr:uid="{00000000-0005-0000-0000-00002B030000}"/>
    <cellStyle name="Commentaire 4 2 3 2" xfId="963" xr:uid="{00000000-0005-0000-0000-00002C030000}"/>
    <cellStyle name="Commentaire 4 2 4" xfId="256" xr:uid="{00000000-0005-0000-0000-00002D030000}"/>
    <cellStyle name="Commentaire 4 2 5" xfId="671" xr:uid="{00000000-0005-0000-0000-00002E030000}"/>
    <cellStyle name="Commentaire 4 3" xfId="318" xr:uid="{00000000-0005-0000-0000-00002F030000}"/>
    <cellStyle name="Commentaire 4 3 2" xfId="733" xr:uid="{00000000-0005-0000-0000-000030030000}"/>
    <cellStyle name="Commentaire 4 4" xfId="364" xr:uid="{00000000-0005-0000-0000-000031030000}"/>
    <cellStyle name="Commentaire 4 4 2" xfId="779" xr:uid="{00000000-0005-0000-0000-000032030000}"/>
    <cellStyle name="Commentaire 4 5" xfId="487" xr:uid="{00000000-0005-0000-0000-000033030000}"/>
    <cellStyle name="Commentaire 4 5 2" xfId="902" xr:uid="{00000000-0005-0000-0000-000034030000}"/>
    <cellStyle name="Commentaire 4 6" xfId="195" xr:uid="{00000000-0005-0000-0000-000035030000}"/>
    <cellStyle name="Commentaire 4 7" xfId="610" xr:uid="{00000000-0005-0000-0000-000036030000}"/>
    <cellStyle name="Commentaire 5" xfId="91" xr:uid="{00000000-0005-0000-0000-000037030000}"/>
    <cellStyle name="Commentaire 5 2" xfId="383" xr:uid="{00000000-0005-0000-0000-000038030000}"/>
    <cellStyle name="Commentaire 5 2 2" xfId="798" xr:uid="{00000000-0005-0000-0000-000039030000}"/>
    <cellStyle name="Commentaire 5 3" xfId="506" xr:uid="{00000000-0005-0000-0000-00003A030000}"/>
    <cellStyle name="Commentaire 5 3 2" xfId="921" xr:uid="{00000000-0005-0000-0000-00003B030000}"/>
    <cellStyle name="Commentaire 5 4" xfId="214" xr:uid="{00000000-0005-0000-0000-00003C030000}"/>
    <cellStyle name="Commentaire 5 5" xfId="629" xr:uid="{00000000-0005-0000-0000-00003D030000}"/>
    <cellStyle name="Commentaire 6" xfId="153" xr:uid="{00000000-0005-0000-0000-00003E030000}"/>
    <cellStyle name="Commentaire 6 2" xfId="445" xr:uid="{00000000-0005-0000-0000-00003F030000}"/>
    <cellStyle name="Commentaire 6 2 2" xfId="860" xr:uid="{00000000-0005-0000-0000-000040030000}"/>
    <cellStyle name="Commentaire 6 3" xfId="568" xr:uid="{00000000-0005-0000-0000-000041030000}"/>
    <cellStyle name="Commentaire 6 3 2" xfId="983" xr:uid="{00000000-0005-0000-0000-000042030000}"/>
    <cellStyle name="Commentaire 6 4" xfId="276" xr:uid="{00000000-0005-0000-0000-000043030000}"/>
    <cellStyle name="Commentaire 6 5" xfId="691" xr:uid="{00000000-0005-0000-0000-000044030000}"/>
    <cellStyle name="Entrée" xfId="13" builtinId="20" customBuiltin="1"/>
    <cellStyle name="Euro" xfId="1" xr:uid="{00000000-0005-0000-0000-000046030000}"/>
    <cellStyle name="Insatisfaisant" xfId="11" builtinId="27" customBuiltin="1"/>
    <cellStyle name="Lien hypertexte" xfId="2" builtinId="8"/>
    <cellStyle name="Lien hypertexte 2" xfId="47" xr:uid="{00000000-0005-0000-0000-000049030000}"/>
    <cellStyle name="Lien hypertexte 3" xfId="68" xr:uid="{00000000-0005-0000-0000-00004A030000}"/>
    <cellStyle name="Lien hypertexte visité" xfId="48" builtinId="9" customBuiltin="1"/>
    <cellStyle name="Milliers" xfId="3" builtinId="3"/>
    <cellStyle name="Milliers 2" xfId="50" xr:uid="{00000000-0005-0000-0000-00004D030000}"/>
    <cellStyle name="Milliers 3" xfId="66" xr:uid="{00000000-0005-0000-0000-00004E030000}"/>
    <cellStyle name="Monétaire" xfId="1001" builtinId="4"/>
    <cellStyle name="Monétaire 2" xfId="151" xr:uid="{00000000-0005-0000-0000-00004F030000}"/>
    <cellStyle name="Monétaire 2 2" xfId="443" xr:uid="{00000000-0005-0000-0000-000050030000}"/>
    <cellStyle name="Monétaire 2 2 2" xfId="858" xr:uid="{00000000-0005-0000-0000-000051030000}"/>
    <cellStyle name="Monétaire 2 3" xfId="566" xr:uid="{00000000-0005-0000-0000-000052030000}"/>
    <cellStyle name="Monétaire 2 3 2" xfId="981" xr:uid="{00000000-0005-0000-0000-000053030000}"/>
    <cellStyle name="Monétaire 2 4" xfId="274" xr:uid="{00000000-0005-0000-0000-000054030000}"/>
    <cellStyle name="Monétaire 2 5" xfId="689" xr:uid="{00000000-0005-0000-0000-000055030000}"/>
    <cellStyle name="Monétaire 3" xfId="996" xr:uid="{B14391DB-4C97-4F97-94B4-3D713037F2DC}"/>
    <cellStyle name="Monétaire 3 2" xfId="997" xr:uid="{AB383D6F-4AF6-4FF7-AD97-43D3A8792819}"/>
    <cellStyle name="Monétaire 3 2 2" xfId="1000" xr:uid="{C29BB0AF-7CC8-4BE0-9FC9-CF262043CCF3}"/>
    <cellStyle name="Monétaire 3 2 3" xfId="1004" xr:uid="{5C6CF386-1A8B-4AD5-B9CD-514638F1BD2D}"/>
    <cellStyle name="Monétaire 4" xfId="1002" xr:uid="{AF07A057-BA5D-4CEF-BFDB-73F07B5059B8}"/>
    <cellStyle name="Monétaire 5" xfId="1003" xr:uid="{CC02D224-E03A-4DAC-BCAF-04964189E8F9}"/>
    <cellStyle name="Neutre" xfId="12" builtinId="28" customBuiltin="1"/>
    <cellStyle name="Normal" xfId="0" builtinId="0"/>
    <cellStyle name="Normal 10" xfId="90" xr:uid="{00000000-0005-0000-0000-000058030000}"/>
    <cellStyle name="Normal 10 2" xfId="382" xr:uid="{00000000-0005-0000-0000-000059030000}"/>
    <cellStyle name="Normal 10 2 2" xfId="797" xr:uid="{00000000-0005-0000-0000-00005A030000}"/>
    <cellStyle name="Normal 10 3" xfId="505" xr:uid="{00000000-0005-0000-0000-00005B030000}"/>
    <cellStyle name="Normal 10 3 2" xfId="920" xr:uid="{00000000-0005-0000-0000-00005C030000}"/>
    <cellStyle name="Normal 10 4" xfId="213" xr:uid="{00000000-0005-0000-0000-00005D030000}"/>
    <cellStyle name="Normal 10 5" xfId="628" xr:uid="{00000000-0005-0000-0000-00005E030000}"/>
    <cellStyle name="Normal 11" xfId="152" xr:uid="{00000000-0005-0000-0000-00005F030000}"/>
    <cellStyle name="Normal 11 2" xfId="444" xr:uid="{00000000-0005-0000-0000-000060030000}"/>
    <cellStyle name="Normal 11 2 2" xfId="859" xr:uid="{00000000-0005-0000-0000-000061030000}"/>
    <cellStyle name="Normal 11 3" xfId="567" xr:uid="{00000000-0005-0000-0000-000062030000}"/>
    <cellStyle name="Normal 11 3 2" xfId="982" xr:uid="{00000000-0005-0000-0000-000063030000}"/>
    <cellStyle name="Normal 11 4" xfId="275" xr:uid="{00000000-0005-0000-0000-000064030000}"/>
    <cellStyle name="Normal 11 5" xfId="690" xr:uid="{00000000-0005-0000-0000-000065030000}"/>
    <cellStyle name="Normal 12" xfId="998" xr:uid="{8258BFC4-AC3C-4E7B-B51A-D2F602AE89BF}"/>
    <cellStyle name="Normal 12 2" xfId="999" xr:uid="{CDF75EAB-2964-4F6C-915A-1A35CD1DA9E5}"/>
    <cellStyle name="Normal 12 3" xfId="1005" xr:uid="{63FFDCFE-C722-4ACB-9037-B14B1A086F60}"/>
    <cellStyle name="Normal 2" xfId="45" xr:uid="{00000000-0005-0000-0000-000066030000}"/>
    <cellStyle name="Normal 2 2" xfId="86" xr:uid="{00000000-0005-0000-0000-000067030000}"/>
    <cellStyle name="Normal 2 3" xfId="84" xr:uid="{00000000-0005-0000-0000-000068030000}"/>
    <cellStyle name="Normal 2 3 2" xfId="146" xr:uid="{00000000-0005-0000-0000-000069030000}"/>
    <cellStyle name="Normal 2 3 2 2" xfId="438" xr:uid="{00000000-0005-0000-0000-00006A030000}"/>
    <cellStyle name="Normal 2 3 2 2 2" xfId="853" xr:uid="{00000000-0005-0000-0000-00006B030000}"/>
    <cellStyle name="Normal 2 3 2 3" xfId="561" xr:uid="{00000000-0005-0000-0000-00006C030000}"/>
    <cellStyle name="Normal 2 3 2 3 2" xfId="976" xr:uid="{00000000-0005-0000-0000-00006D030000}"/>
    <cellStyle name="Normal 2 3 2 4" xfId="269" xr:uid="{00000000-0005-0000-0000-00006E030000}"/>
    <cellStyle name="Normal 2 3 2 5" xfId="684" xr:uid="{00000000-0005-0000-0000-00006F030000}"/>
    <cellStyle name="Normal 2 3 3" xfId="331" xr:uid="{00000000-0005-0000-0000-000070030000}"/>
    <cellStyle name="Normal 2 3 3 2" xfId="746" xr:uid="{00000000-0005-0000-0000-000071030000}"/>
    <cellStyle name="Normal 2 3 4" xfId="377" xr:uid="{00000000-0005-0000-0000-000072030000}"/>
    <cellStyle name="Normal 2 3 4 2" xfId="792" xr:uid="{00000000-0005-0000-0000-000073030000}"/>
    <cellStyle name="Normal 2 3 5" xfId="500" xr:uid="{00000000-0005-0000-0000-000074030000}"/>
    <cellStyle name="Normal 2 3 5 2" xfId="915" xr:uid="{00000000-0005-0000-0000-000075030000}"/>
    <cellStyle name="Normal 2 3 6" xfId="208" xr:uid="{00000000-0005-0000-0000-000076030000}"/>
    <cellStyle name="Normal 2 3 7" xfId="623" xr:uid="{00000000-0005-0000-0000-000077030000}"/>
    <cellStyle name="Normal 2 4" xfId="116" xr:uid="{00000000-0005-0000-0000-000078030000}"/>
    <cellStyle name="Normal 2 4 2" xfId="408" xr:uid="{00000000-0005-0000-0000-000079030000}"/>
    <cellStyle name="Normal 2 4 2 2" xfId="823" xr:uid="{00000000-0005-0000-0000-00007A030000}"/>
    <cellStyle name="Normal 2 4 3" xfId="531" xr:uid="{00000000-0005-0000-0000-00007B030000}"/>
    <cellStyle name="Normal 2 4 3 2" xfId="946" xr:uid="{00000000-0005-0000-0000-00007C030000}"/>
    <cellStyle name="Normal 2 4 4" xfId="239" xr:uid="{00000000-0005-0000-0000-00007D030000}"/>
    <cellStyle name="Normal 2 4 5" xfId="654" xr:uid="{00000000-0005-0000-0000-00007E030000}"/>
    <cellStyle name="Normal 2 5" xfId="301" xr:uid="{00000000-0005-0000-0000-00007F030000}"/>
    <cellStyle name="Normal 2 5 2" xfId="716" xr:uid="{00000000-0005-0000-0000-000080030000}"/>
    <cellStyle name="Normal 2 6" xfId="347" xr:uid="{00000000-0005-0000-0000-000081030000}"/>
    <cellStyle name="Normal 2 6 2" xfId="762" xr:uid="{00000000-0005-0000-0000-000082030000}"/>
    <cellStyle name="Normal 2 7" xfId="470" xr:uid="{00000000-0005-0000-0000-000083030000}"/>
    <cellStyle name="Normal 2 7 2" xfId="885" xr:uid="{00000000-0005-0000-0000-000084030000}"/>
    <cellStyle name="Normal 2 8" xfId="178" xr:uid="{00000000-0005-0000-0000-000085030000}"/>
    <cellStyle name="Normal 2 9" xfId="593" xr:uid="{00000000-0005-0000-0000-000086030000}"/>
    <cellStyle name="Normal 3" xfId="49" xr:uid="{00000000-0005-0000-0000-000087030000}"/>
    <cellStyle name="Normal 4" xfId="51" xr:uid="{00000000-0005-0000-0000-000088030000}"/>
    <cellStyle name="Normal 4 2" xfId="118" xr:uid="{00000000-0005-0000-0000-000089030000}"/>
    <cellStyle name="Normal 4 2 2" xfId="410" xr:uid="{00000000-0005-0000-0000-00008A030000}"/>
    <cellStyle name="Normal 4 2 2 2" xfId="825" xr:uid="{00000000-0005-0000-0000-00008B030000}"/>
    <cellStyle name="Normal 4 2 3" xfId="533" xr:uid="{00000000-0005-0000-0000-00008C030000}"/>
    <cellStyle name="Normal 4 2 3 2" xfId="948" xr:uid="{00000000-0005-0000-0000-00008D030000}"/>
    <cellStyle name="Normal 4 2 4" xfId="241" xr:uid="{00000000-0005-0000-0000-00008E030000}"/>
    <cellStyle name="Normal 4 2 5" xfId="656" xr:uid="{00000000-0005-0000-0000-00008F030000}"/>
    <cellStyle name="Normal 4 3" xfId="303" xr:uid="{00000000-0005-0000-0000-000090030000}"/>
    <cellStyle name="Normal 4 3 2" xfId="718" xr:uid="{00000000-0005-0000-0000-000091030000}"/>
    <cellStyle name="Normal 4 4" xfId="349" xr:uid="{00000000-0005-0000-0000-000092030000}"/>
    <cellStyle name="Normal 4 4 2" xfId="764" xr:uid="{00000000-0005-0000-0000-000093030000}"/>
    <cellStyle name="Normal 4 5" xfId="472" xr:uid="{00000000-0005-0000-0000-000094030000}"/>
    <cellStyle name="Normal 4 5 2" xfId="887" xr:uid="{00000000-0005-0000-0000-000095030000}"/>
    <cellStyle name="Normal 4 6" xfId="180" xr:uid="{00000000-0005-0000-0000-000096030000}"/>
    <cellStyle name="Normal 4 7" xfId="595" xr:uid="{00000000-0005-0000-0000-000097030000}"/>
    <cellStyle name="Normal 5" xfId="65" xr:uid="{00000000-0005-0000-0000-000098030000}"/>
    <cellStyle name="Normal 6" xfId="70" xr:uid="{00000000-0005-0000-0000-000099030000}"/>
    <cellStyle name="Normal 6 2" xfId="132" xr:uid="{00000000-0005-0000-0000-00009A030000}"/>
    <cellStyle name="Normal 6 2 2" xfId="424" xr:uid="{00000000-0005-0000-0000-00009B030000}"/>
    <cellStyle name="Normal 6 2 2 2" xfId="839" xr:uid="{00000000-0005-0000-0000-00009C030000}"/>
    <cellStyle name="Normal 6 2 3" xfId="547" xr:uid="{00000000-0005-0000-0000-00009D030000}"/>
    <cellStyle name="Normal 6 2 3 2" xfId="962" xr:uid="{00000000-0005-0000-0000-00009E030000}"/>
    <cellStyle name="Normal 6 2 4" xfId="255" xr:uid="{00000000-0005-0000-0000-00009F030000}"/>
    <cellStyle name="Normal 6 2 5" xfId="670" xr:uid="{00000000-0005-0000-0000-0000A0030000}"/>
    <cellStyle name="Normal 6 3" xfId="317" xr:uid="{00000000-0005-0000-0000-0000A1030000}"/>
    <cellStyle name="Normal 6 3 2" xfId="732" xr:uid="{00000000-0005-0000-0000-0000A2030000}"/>
    <cellStyle name="Normal 6 4" xfId="363" xr:uid="{00000000-0005-0000-0000-0000A3030000}"/>
    <cellStyle name="Normal 6 4 2" xfId="778" xr:uid="{00000000-0005-0000-0000-0000A4030000}"/>
    <cellStyle name="Normal 6 5" xfId="486" xr:uid="{00000000-0005-0000-0000-0000A5030000}"/>
    <cellStyle name="Normal 6 5 2" xfId="901" xr:uid="{00000000-0005-0000-0000-0000A6030000}"/>
    <cellStyle name="Normal 6 6" xfId="194" xr:uid="{00000000-0005-0000-0000-0000A7030000}"/>
    <cellStyle name="Normal 6 7" xfId="609" xr:uid="{00000000-0005-0000-0000-0000A8030000}"/>
    <cellStyle name="Normal 7" xfId="87" xr:uid="{00000000-0005-0000-0000-0000A9030000}"/>
    <cellStyle name="Normal 7 2" xfId="148" xr:uid="{00000000-0005-0000-0000-0000AA030000}"/>
    <cellStyle name="Normal 7 2 2" xfId="440" xr:uid="{00000000-0005-0000-0000-0000AB030000}"/>
    <cellStyle name="Normal 7 2 2 2" xfId="855" xr:uid="{00000000-0005-0000-0000-0000AC030000}"/>
    <cellStyle name="Normal 7 2 3" xfId="563" xr:uid="{00000000-0005-0000-0000-0000AD030000}"/>
    <cellStyle name="Normal 7 2 3 2" xfId="978" xr:uid="{00000000-0005-0000-0000-0000AE030000}"/>
    <cellStyle name="Normal 7 2 4" xfId="271" xr:uid="{00000000-0005-0000-0000-0000AF030000}"/>
    <cellStyle name="Normal 7 2 5" xfId="686" xr:uid="{00000000-0005-0000-0000-0000B0030000}"/>
    <cellStyle name="Normal 7 3" xfId="333" xr:uid="{00000000-0005-0000-0000-0000B1030000}"/>
    <cellStyle name="Normal 7 3 2" xfId="748" xr:uid="{00000000-0005-0000-0000-0000B2030000}"/>
    <cellStyle name="Normal 7 4" xfId="379" xr:uid="{00000000-0005-0000-0000-0000B3030000}"/>
    <cellStyle name="Normal 7 4 2" xfId="794" xr:uid="{00000000-0005-0000-0000-0000B4030000}"/>
    <cellStyle name="Normal 7 5" xfId="502" xr:uid="{00000000-0005-0000-0000-0000B5030000}"/>
    <cellStyle name="Normal 7 5 2" xfId="917" xr:uid="{00000000-0005-0000-0000-0000B6030000}"/>
    <cellStyle name="Normal 7 6" xfId="210" xr:uid="{00000000-0005-0000-0000-0000B7030000}"/>
    <cellStyle name="Normal 7 7" xfId="625" xr:uid="{00000000-0005-0000-0000-0000B8030000}"/>
    <cellStyle name="Normal 8" xfId="88" xr:uid="{00000000-0005-0000-0000-0000B9030000}"/>
    <cellStyle name="Normal 8 2" xfId="149" xr:uid="{00000000-0005-0000-0000-0000BA030000}"/>
    <cellStyle name="Normal 8 2 2" xfId="441" xr:uid="{00000000-0005-0000-0000-0000BB030000}"/>
    <cellStyle name="Normal 8 2 2 2" xfId="856" xr:uid="{00000000-0005-0000-0000-0000BC030000}"/>
    <cellStyle name="Normal 8 2 3" xfId="564" xr:uid="{00000000-0005-0000-0000-0000BD030000}"/>
    <cellStyle name="Normal 8 2 3 2" xfId="979" xr:uid="{00000000-0005-0000-0000-0000BE030000}"/>
    <cellStyle name="Normal 8 2 4" xfId="272" xr:uid="{00000000-0005-0000-0000-0000BF030000}"/>
    <cellStyle name="Normal 8 2 5" xfId="687" xr:uid="{00000000-0005-0000-0000-0000C0030000}"/>
    <cellStyle name="Normal 8 3" xfId="334" xr:uid="{00000000-0005-0000-0000-0000C1030000}"/>
    <cellStyle name="Normal 8 3 2" xfId="749" xr:uid="{00000000-0005-0000-0000-0000C2030000}"/>
    <cellStyle name="Normal 8 4" xfId="380" xr:uid="{00000000-0005-0000-0000-0000C3030000}"/>
    <cellStyle name="Normal 8 4 2" xfId="795" xr:uid="{00000000-0005-0000-0000-0000C4030000}"/>
    <cellStyle name="Normal 8 5" xfId="503" xr:uid="{00000000-0005-0000-0000-0000C5030000}"/>
    <cellStyle name="Normal 8 5 2" xfId="918" xr:uid="{00000000-0005-0000-0000-0000C6030000}"/>
    <cellStyle name="Normal 8 6" xfId="211" xr:uid="{00000000-0005-0000-0000-0000C7030000}"/>
    <cellStyle name="Normal 8 7" xfId="626" xr:uid="{00000000-0005-0000-0000-0000C8030000}"/>
    <cellStyle name="Normal 9" xfId="89" xr:uid="{00000000-0005-0000-0000-0000C9030000}"/>
    <cellStyle name="Normal 9 2" xfId="150" xr:uid="{00000000-0005-0000-0000-0000CA030000}"/>
    <cellStyle name="Normal 9 2 2" xfId="442" xr:uid="{00000000-0005-0000-0000-0000CB030000}"/>
    <cellStyle name="Normal 9 2 2 2" xfId="857" xr:uid="{00000000-0005-0000-0000-0000CC030000}"/>
    <cellStyle name="Normal 9 2 3" xfId="565" xr:uid="{00000000-0005-0000-0000-0000CD030000}"/>
    <cellStyle name="Normal 9 2 3 2" xfId="980" xr:uid="{00000000-0005-0000-0000-0000CE030000}"/>
    <cellStyle name="Normal 9 2 4" xfId="273" xr:uid="{00000000-0005-0000-0000-0000CF030000}"/>
    <cellStyle name="Normal 9 2 5" xfId="688" xr:uid="{00000000-0005-0000-0000-0000D0030000}"/>
    <cellStyle name="Normal 9 3" xfId="381" xr:uid="{00000000-0005-0000-0000-0000D1030000}"/>
    <cellStyle name="Normal 9 3 2" xfId="796" xr:uid="{00000000-0005-0000-0000-0000D2030000}"/>
    <cellStyle name="Normal 9 4" xfId="504" xr:uid="{00000000-0005-0000-0000-0000D3030000}"/>
    <cellStyle name="Normal 9 4 2" xfId="919" xr:uid="{00000000-0005-0000-0000-0000D4030000}"/>
    <cellStyle name="Normal 9 5" xfId="212" xr:uid="{00000000-0005-0000-0000-0000D5030000}"/>
    <cellStyle name="Normal 9 6" xfId="627" xr:uid="{00000000-0005-0000-0000-0000D6030000}"/>
    <cellStyle name="Pourcentage" xfId="4" builtinId="5"/>
    <cellStyle name="Pourcentage 2" xfId="67" xr:uid="{00000000-0005-0000-0000-0000D8030000}"/>
    <cellStyle name="Satisfaisant" xfId="10" builtinId="26" customBuiltin="1"/>
    <cellStyle name="Sortie" xfId="14" builtinId="21" customBuiltin="1"/>
    <cellStyle name="Texte explicatif" xfId="19" builtinId="53" customBuiltin="1"/>
    <cellStyle name="Texte explicatif 2" xfId="69" xr:uid="{00000000-0005-0000-0000-0000DC030000}"/>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0"/>
  <tableStyles count="0" defaultTableStyle="TableStyleMedium2" defaultPivotStyle="PivotStyleLight16"/>
  <colors>
    <mruColors>
      <color rgb="FF71BEA7"/>
      <color rgb="FF008080"/>
      <color rgb="FF6890CA"/>
      <color rgb="FFD9F1FE"/>
      <color rgb="FFE3F4EF"/>
      <color rgb="FF67A8FF"/>
      <color rgb="FFFDDE3E"/>
      <color rgb="FFB4D2FF"/>
      <color rgb="FFF6A39A"/>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381000</xdr:colOff>
      <xdr:row>10</xdr:row>
      <xdr:rowOff>50800</xdr:rowOff>
    </xdr:from>
    <xdr:to>
      <xdr:col>16</xdr:col>
      <xdr:colOff>330200</xdr:colOff>
      <xdr:row>45</xdr:row>
      <xdr:rowOff>25400</xdr:rowOff>
    </xdr:to>
    <xdr:sp macro="" textlink="">
      <xdr:nvSpPr>
        <xdr:cNvPr id="8" name="Rectangle : coins arrondis 7">
          <a:extLst>
            <a:ext uri="{FF2B5EF4-FFF2-40B4-BE49-F238E27FC236}">
              <a16:creationId xmlns:a16="http://schemas.microsoft.com/office/drawing/2014/main" id="{DF79ACE1-60E1-A500-EE84-C4D684581D9C}"/>
            </a:ext>
          </a:extLst>
        </xdr:cNvPr>
        <xdr:cNvSpPr/>
      </xdr:nvSpPr>
      <xdr:spPr>
        <a:xfrm>
          <a:off x="381000" y="2025073"/>
          <a:ext cx="13180291" cy="8685645"/>
        </a:xfrm>
        <a:prstGeom prst="roundRect">
          <a:avLst/>
        </a:prstGeom>
        <a:no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972272</xdr:colOff>
      <xdr:row>0</xdr:row>
      <xdr:rowOff>229362</xdr:rowOff>
    </xdr:from>
    <xdr:to>
      <xdr:col>15</xdr:col>
      <xdr:colOff>227301</xdr:colOff>
      <xdr:row>7</xdr:row>
      <xdr:rowOff>151533</xdr:rowOff>
    </xdr:to>
    <xdr:sp macro="" textlink="">
      <xdr:nvSpPr>
        <xdr:cNvPr id="4" name="ZoneTexte 3">
          <a:extLst>
            <a:ext uri="{FF2B5EF4-FFF2-40B4-BE49-F238E27FC236}">
              <a16:creationId xmlns:a16="http://schemas.microsoft.com/office/drawing/2014/main" id="{B2DB99D6-3491-F9D0-8F8C-2D511AF17658}"/>
            </a:ext>
          </a:extLst>
        </xdr:cNvPr>
        <xdr:cNvSpPr txBox="1"/>
      </xdr:nvSpPr>
      <xdr:spPr>
        <a:xfrm>
          <a:off x="2132590" y="229362"/>
          <a:ext cx="9593984" cy="1428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3200" b="1">
              <a:solidFill>
                <a:schemeClr val="tx2">
                  <a:lumMod val="60000"/>
                  <a:lumOff val="40000"/>
                </a:schemeClr>
              </a:solidFill>
            </a:rPr>
            <a:t>TABLEAU DE BORD DES</a:t>
          </a:r>
        </a:p>
        <a:p>
          <a:pPr algn="ctr"/>
          <a:r>
            <a:rPr lang="fr-FR" sz="3200" b="1">
              <a:solidFill>
                <a:schemeClr val="tx2">
                  <a:lumMod val="60000"/>
                  <a:lumOff val="40000"/>
                </a:schemeClr>
              </a:solidFill>
            </a:rPr>
            <a:t> PRESTATIONS FAMILIALES ET LEGALES EN </a:t>
          </a:r>
          <a:r>
            <a:rPr lang="fr-FR" sz="3600" b="1">
              <a:solidFill>
                <a:schemeClr val="tx2">
                  <a:lumMod val="60000"/>
                  <a:lumOff val="40000"/>
                </a:schemeClr>
              </a:solidFill>
            </a:rPr>
            <a:t>2024</a:t>
          </a:r>
          <a:endParaRPr lang="fr-FR" sz="3200" b="1">
            <a:solidFill>
              <a:schemeClr val="tx2">
                <a:lumMod val="60000"/>
                <a:lumOff val="40000"/>
              </a:schemeClr>
            </a:solidFill>
          </a:endParaRPr>
        </a:p>
      </xdr:txBody>
    </xdr:sp>
    <xdr:clientData/>
  </xdr:twoCellAnchor>
  <xdr:twoCellAnchor>
    <xdr:from>
      <xdr:col>5</xdr:col>
      <xdr:colOff>182274</xdr:colOff>
      <xdr:row>0</xdr:row>
      <xdr:rowOff>119062</xdr:rowOff>
    </xdr:from>
    <xdr:to>
      <xdr:col>14</xdr:col>
      <xdr:colOff>445800</xdr:colOff>
      <xdr:row>1</xdr:row>
      <xdr:rowOff>195262</xdr:rowOff>
    </xdr:to>
    <xdr:sp macro="" textlink="">
      <xdr:nvSpPr>
        <xdr:cNvPr id="5" name="ZoneTexte 4">
          <a:extLst>
            <a:ext uri="{FF2B5EF4-FFF2-40B4-BE49-F238E27FC236}">
              <a16:creationId xmlns:a16="http://schemas.microsoft.com/office/drawing/2014/main" id="{4BA12C0A-6379-3440-8A10-0F35319ECFAF}"/>
            </a:ext>
          </a:extLst>
        </xdr:cNvPr>
        <xdr:cNvSpPr txBox="1"/>
      </xdr:nvSpPr>
      <xdr:spPr>
        <a:xfrm>
          <a:off x="4130819" y="119062"/>
          <a:ext cx="5597526"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b="0">
              <a:solidFill>
                <a:schemeClr val="tx1">
                  <a:lumMod val="50000"/>
                  <a:lumOff val="50000"/>
                </a:schemeClr>
              </a:solidFill>
            </a:rPr>
            <a:t>CAISSE D'ALLOCATIONS FAMILIALES DE LA REUNION</a:t>
          </a:r>
        </a:p>
      </xdr:txBody>
    </xdr:sp>
    <xdr:clientData/>
  </xdr:twoCellAnchor>
  <xdr:twoCellAnchor>
    <xdr:from>
      <xdr:col>1</xdr:col>
      <xdr:colOff>252351</xdr:colOff>
      <xdr:row>50</xdr:row>
      <xdr:rowOff>0</xdr:rowOff>
    </xdr:from>
    <xdr:to>
      <xdr:col>16</xdr:col>
      <xdr:colOff>247401</xdr:colOff>
      <xdr:row>57</xdr:row>
      <xdr:rowOff>36286</xdr:rowOff>
    </xdr:to>
    <xdr:sp macro="" textlink="">
      <xdr:nvSpPr>
        <xdr:cNvPr id="9" name="ZoneTexte 8">
          <a:extLst>
            <a:ext uri="{FF2B5EF4-FFF2-40B4-BE49-F238E27FC236}">
              <a16:creationId xmlns:a16="http://schemas.microsoft.com/office/drawing/2014/main" id="{870106A2-0BB8-4441-A865-6D01F1890D54}"/>
            </a:ext>
          </a:extLst>
        </xdr:cNvPr>
        <xdr:cNvSpPr txBox="1"/>
      </xdr:nvSpPr>
      <xdr:spPr>
        <a:xfrm>
          <a:off x="1123208" y="11008179"/>
          <a:ext cx="10363693" cy="1179286"/>
        </a:xfrm>
        <a:prstGeom prst="rect">
          <a:avLst/>
        </a:prstGeom>
        <a:noFill/>
        <a:ln w="158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b="0">
              <a:solidFill>
                <a:schemeClr val="tx1">
                  <a:lumMod val="50000"/>
                  <a:lumOff val="50000"/>
                </a:schemeClr>
              </a:solidFill>
            </a:rPr>
            <a:t>Avertissement :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a:t>
          </a:r>
        </a:p>
      </xdr:txBody>
    </xdr:sp>
    <xdr:clientData/>
  </xdr:twoCellAnchor>
  <xdr:twoCellAnchor editAs="oneCell">
    <xdr:from>
      <xdr:col>13</xdr:col>
      <xdr:colOff>72263</xdr:colOff>
      <xdr:row>31</xdr:row>
      <xdr:rowOff>39220</xdr:rowOff>
    </xdr:from>
    <xdr:to>
      <xdr:col>15</xdr:col>
      <xdr:colOff>500076</xdr:colOff>
      <xdr:row>37</xdr:row>
      <xdr:rowOff>245578</xdr:rowOff>
    </xdr:to>
    <xdr:pic>
      <xdr:nvPicPr>
        <xdr:cNvPr id="2" name="Graphisme 1" descr="Illustration de deux personnes assises à une table avec des ordinateurs portables et parlant de certains graphiques">
          <a:extLst>
            <a:ext uri="{FF2B5EF4-FFF2-40B4-BE49-F238E27FC236}">
              <a16:creationId xmlns:a16="http://schemas.microsoft.com/office/drawing/2014/main" id="{73626AB9-08C8-2A4F-AD54-85E81F644F8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flipH="1">
          <a:off x="7962138" y="7325845"/>
          <a:ext cx="4063188" cy="1825608"/>
        </a:xfrm>
        <a:prstGeom prst="rect">
          <a:avLst/>
        </a:prstGeom>
      </xdr:spPr>
    </xdr:pic>
    <xdr:clientData/>
  </xdr:twoCellAnchor>
  <xdr:twoCellAnchor>
    <xdr:from>
      <xdr:col>6</xdr:col>
      <xdr:colOff>17382</xdr:colOff>
      <xdr:row>8</xdr:row>
      <xdr:rowOff>94740</xdr:rowOff>
    </xdr:from>
    <xdr:to>
      <xdr:col>13</xdr:col>
      <xdr:colOff>621659</xdr:colOff>
      <xdr:row>11</xdr:row>
      <xdr:rowOff>71021</xdr:rowOff>
    </xdr:to>
    <xdr:sp macro="" textlink="">
      <xdr:nvSpPr>
        <xdr:cNvPr id="10" name="Rectangle : coins arrondis 9">
          <a:extLst>
            <a:ext uri="{FF2B5EF4-FFF2-40B4-BE49-F238E27FC236}">
              <a16:creationId xmlns:a16="http://schemas.microsoft.com/office/drawing/2014/main" id="{F4A38119-5780-48BB-8950-D5CB9AA92E60}"/>
            </a:ext>
          </a:extLst>
        </xdr:cNvPr>
        <xdr:cNvSpPr/>
      </xdr:nvSpPr>
      <xdr:spPr>
        <a:xfrm>
          <a:off x="5621257" y="1745740"/>
          <a:ext cx="2890277" cy="547781"/>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1633880</xdr:colOff>
      <xdr:row>8</xdr:row>
      <xdr:rowOff>151017</xdr:rowOff>
    </xdr:from>
    <xdr:to>
      <xdr:col>13</xdr:col>
      <xdr:colOff>577072</xdr:colOff>
      <xdr:row>11</xdr:row>
      <xdr:rowOff>1316</xdr:rowOff>
    </xdr:to>
    <xdr:sp macro="" textlink="">
      <xdr:nvSpPr>
        <xdr:cNvPr id="11" name="ZoneTexte 10">
          <a:extLst>
            <a:ext uri="{FF2B5EF4-FFF2-40B4-BE49-F238E27FC236}">
              <a16:creationId xmlns:a16="http://schemas.microsoft.com/office/drawing/2014/main" id="{F9F00566-852D-4CB7-8020-2C7A92D224B5}"/>
            </a:ext>
          </a:extLst>
        </xdr:cNvPr>
        <xdr:cNvSpPr txBox="1"/>
      </xdr:nvSpPr>
      <xdr:spPr>
        <a:xfrm>
          <a:off x="5582425" y="1813562"/>
          <a:ext cx="2857102" cy="404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tx1">
                  <a:lumMod val="75000"/>
                  <a:lumOff val="25000"/>
                </a:schemeClr>
              </a:solidFill>
            </a:rPr>
            <a:t>Sommaire</a:t>
          </a:r>
        </a:p>
      </xdr:txBody>
    </xdr:sp>
    <xdr:clientData/>
  </xdr:twoCellAnchor>
  <xdr:twoCellAnchor editAs="oneCell">
    <xdr:from>
      <xdr:col>2</xdr:col>
      <xdr:colOff>101434</xdr:colOff>
      <xdr:row>1</xdr:row>
      <xdr:rowOff>51954</xdr:rowOff>
    </xdr:from>
    <xdr:to>
      <xdr:col>2</xdr:col>
      <xdr:colOff>943469</xdr:colOff>
      <xdr:row>7</xdr:row>
      <xdr:rowOff>88097</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1752" y="311727"/>
          <a:ext cx="842035" cy="1283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385802</xdr:colOff>
      <xdr:row>0</xdr:row>
      <xdr:rowOff>64035</xdr:rowOff>
    </xdr:from>
    <xdr:to>
      <xdr:col>0</xdr:col>
      <xdr:colOff>1023977</xdr:colOff>
      <xdr:row>3</xdr:row>
      <xdr:rowOff>232364</xdr:rowOff>
    </xdr:to>
    <xdr:pic>
      <xdr:nvPicPr>
        <xdr:cNvPr id="21505" name="Picture 1">
          <a:extLst>
            <a:ext uri="{FF2B5EF4-FFF2-40B4-BE49-F238E27FC236}">
              <a16:creationId xmlns:a16="http://schemas.microsoft.com/office/drawing/2014/main" id="{00000000-0008-0000-09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802" y="64035"/>
          <a:ext cx="638175" cy="957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372852</xdr:colOff>
      <xdr:row>2</xdr:row>
      <xdr:rowOff>67379</xdr:rowOff>
    </xdr:from>
    <xdr:to>
      <xdr:col>10</xdr:col>
      <xdr:colOff>73966</xdr:colOff>
      <xdr:row>4</xdr:row>
      <xdr:rowOff>203315</xdr:rowOff>
    </xdr:to>
    <xdr:sp macro="" textlink="">
      <xdr:nvSpPr>
        <xdr:cNvPr id="2" name="Rectangle : coins arrondis 1">
          <a:extLst>
            <a:ext uri="{FF2B5EF4-FFF2-40B4-BE49-F238E27FC236}">
              <a16:creationId xmlns:a16="http://schemas.microsoft.com/office/drawing/2014/main" id="{715D9065-70D5-455A-9D45-01011C116D33}"/>
            </a:ext>
          </a:extLst>
        </xdr:cNvPr>
        <xdr:cNvSpPr/>
      </xdr:nvSpPr>
      <xdr:spPr>
        <a:xfrm>
          <a:off x="3622558" y="1154350"/>
          <a:ext cx="5819526" cy="550553"/>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645964</xdr:colOff>
      <xdr:row>2</xdr:row>
      <xdr:rowOff>65909</xdr:rowOff>
    </xdr:from>
    <xdr:to>
      <xdr:col>9</xdr:col>
      <xdr:colOff>800979</xdr:colOff>
      <xdr:row>4</xdr:row>
      <xdr:rowOff>177414</xdr:rowOff>
    </xdr:to>
    <xdr:sp macro="" textlink="">
      <xdr:nvSpPr>
        <xdr:cNvPr id="3" name="ZoneTexte 2">
          <a:extLst>
            <a:ext uri="{FF2B5EF4-FFF2-40B4-BE49-F238E27FC236}">
              <a16:creationId xmlns:a16="http://schemas.microsoft.com/office/drawing/2014/main" id="{1401C59D-39A0-4D72-AD53-67D21E037DA7}"/>
            </a:ext>
          </a:extLst>
        </xdr:cNvPr>
        <xdr:cNvSpPr txBox="1"/>
      </xdr:nvSpPr>
      <xdr:spPr>
        <a:xfrm>
          <a:off x="3895670" y="1152880"/>
          <a:ext cx="5399368" cy="526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tx1">
                  <a:lumMod val="75000"/>
                  <a:lumOff val="25000"/>
                </a:schemeClr>
              </a:solidFill>
            </a:rPr>
            <a:t>Le dénombrement</a:t>
          </a:r>
          <a:r>
            <a:rPr lang="fr-FR" sz="2400" b="1" baseline="0">
              <a:solidFill>
                <a:schemeClr val="tx1">
                  <a:lumMod val="75000"/>
                  <a:lumOff val="25000"/>
                </a:schemeClr>
              </a:solidFill>
            </a:rPr>
            <a:t> des enfants </a:t>
          </a:r>
          <a:r>
            <a:rPr lang="fr-FR" sz="2000" b="1" baseline="0">
              <a:solidFill>
                <a:schemeClr val="tx1">
                  <a:lumMod val="75000"/>
                  <a:lumOff val="25000"/>
                </a:schemeClr>
              </a:solidFill>
            </a:rPr>
            <a:t>(1/2)</a:t>
          </a:r>
          <a:endParaRPr lang="fr-FR" sz="2400" b="1">
            <a:solidFill>
              <a:schemeClr val="tx1">
                <a:lumMod val="75000"/>
                <a:lumOff val="25000"/>
              </a:schemeClr>
            </a:solidFill>
          </a:endParaRPr>
        </a:p>
      </xdr:txBody>
    </xdr:sp>
    <xdr:clientData/>
  </xdr:twoCellAnchor>
  <xdr:twoCellAnchor>
    <xdr:from>
      <xdr:col>14</xdr:col>
      <xdr:colOff>372852</xdr:colOff>
      <xdr:row>2</xdr:row>
      <xdr:rowOff>67379</xdr:rowOff>
    </xdr:from>
    <xdr:to>
      <xdr:col>21</xdr:col>
      <xdr:colOff>73966</xdr:colOff>
      <xdr:row>4</xdr:row>
      <xdr:rowOff>203315</xdr:rowOff>
    </xdr:to>
    <xdr:sp macro="" textlink="">
      <xdr:nvSpPr>
        <xdr:cNvPr id="6" name="Rectangle : coins arrondis 5">
          <a:extLst>
            <a:ext uri="{FF2B5EF4-FFF2-40B4-BE49-F238E27FC236}">
              <a16:creationId xmlns:a16="http://schemas.microsoft.com/office/drawing/2014/main" id="{256790C2-04F0-4F1E-9D9C-76ED67AC466D}"/>
            </a:ext>
          </a:extLst>
        </xdr:cNvPr>
        <xdr:cNvSpPr/>
      </xdr:nvSpPr>
      <xdr:spPr>
        <a:xfrm>
          <a:off x="13237205" y="1154350"/>
          <a:ext cx="5819526" cy="550553"/>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14</xdr:col>
      <xdr:colOff>645964</xdr:colOff>
      <xdr:row>2</xdr:row>
      <xdr:rowOff>65909</xdr:rowOff>
    </xdr:from>
    <xdr:to>
      <xdr:col>20</xdr:col>
      <xdr:colOff>800979</xdr:colOff>
      <xdr:row>4</xdr:row>
      <xdr:rowOff>177414</xdr:rowOff>
    </xdr:to>
    <xdr:sp macro="" textlink="">
      <xdr:nvSpPr>
        <xdr:cNvPr id="7" name="ZoneTexte 6">
          <a:extLst>
            <a:ext uri="{FF2B5EF4-FFF2-40B4-BE49-F238E27FC236}">
              <a16:creationId xmlns:a16="http://schemas.microsoft.com/office/drawing/2014/main" id="{1DB92412-D3DA-4855-BF79-B504223FF5C9}"/>
            </a:ext>
          </a:extLst>
        </xdr:cNvPr>
        <xdr:cNvSpPr txBox="1"/>
      </xdr:nvSpPr>
      <xdr:spPr>
        <a:xfrm>
          <a:off x="13510317" y="1152880"/>
          <a:ext cx="5399368" cy="526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tx1">
                  <a:lumMod val="75000"/>
                  <a:lumOff val="25000"/>
                </a:schemeClr>
              </a:solidFill>
            </a:rPr>
            <a:t>Le dénombrement</a:t>
          </a:r>
          <a:r>
            <a:rPr lang="fr-FR" sz="2400" b="1" baseline="0">
              <a:solidFill>
                <a:schemeClr val="tx1">
                  <a:lumMod val="75000"/>
                  <a:lumOff val="25000"/>
                </a:schemeClr>
              </a:solidFill>
            </a:rPr>
            <a:t> des enfants </a:t>
          </a:r>
          <a:r>
            <a:rPr lang="fr-FR" sz="2000" b="1" baseline="0">
              <a:solidFill>
                <a:schemeClr val="tx1">
                  <a:lumMod val="75000"/>
                  <a:lumOff val="25000"/>
                </a:schemeClr>
              </a:solidFill>
            </a:rPr>
            <a:t>(2/2)</a:t>
          </a:r>
          <a:endParaRPr lang="fr-FR" sz="2400" b="1">
            <a:solidFill>
              <a:schemeClr val="tx1">
                <a:lumMod val="75000"/>
                <a:lumOff val="2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1638113</xdr:colOff>
      <xdr:row>0</xdr:row>
      <xdr:rowOff>214480</xdr:rowOff>
    </xdr:from>
    <xdr:to>
      <xdr:col>0</xdr:col>
      <xdr:colOff>2554741</xdr:colOff>
      <xdr:row>8</xdr:row>
      <xdr:rowOff>98674</xdr:rowOff>
    </xdr:to>
    <xdr:pic>
      <xdr:nvPicPr>
        <xdr:cNvPr id="2" name="Image 3">
          <a:extLst>
            <a:ext uri="{FF2B5EF4-FFF2-40B4-BE49-F238E27FC236}">
              <a16:creationId xmlns:a16="http://schemas.microsoft.com/office/drawing/2014/main" id="{9FB4BB96-D792-4E45-893D-073261F5B8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113" y="214480"/>
          <a:ext cx="916628" cy="1336757"/>
        </a:xfrm>
        <a:prstGeom prst="rect">
          <a:avLst/>
        </a:prstGeom>
      </xdr:spPr>
    </xdr:pic>
    <xdr:clientData/>
  </xdr:twoCellAnchor>
  <xdr:twoCellAnchor>
    <xdr:from>
      <xdr:col>2</xdr:col>
      <xdr:colOff>254454</xdr:colOff>
      <xdr:row>4</xdr:row>
      <xdr:rowOff>57632</xdr:rowOff>
    </xdr:from>
    <xdr:to>
      <xdr:col>5</xdr:col>
      <xdr:colOff>258537</xdr:colOff>
      <xdr:row>8</xdr:row>
      <xdr:rowOff>81643</xdr:rowOff>
    </xdr:to>
    <xdr:sp macro="" textlink="">
      <xdr:nvSpPr>
        <xdr:cNvPr id="3" name="Rectangle : coins arrondis 2">
          <a:extLst>
            <a:ext uri="{FF2B5EF4-FFF2-40B4-BE49-F238E27FC236}">
              <a16:creationId xmlns:a16="http://schemas.microsoft.com/office/drawing/2014/main" id="{BCB93315-D4CB-4670-8575-591FCA5C3347}"/>
            </a:ext>
          </a:extLst>
        </xdr:cNvPr>
        <xdr:cNvSpPr/>
      </xdr:nvSpPr>
      <xdr:spPr>
        <a:xfrm>
          <a:off x="4608740" y="969311"/>
          <a:ext cx="3405868" cy="622725"/>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317045</xdr:colOff>
      <xdr:row>4</xdr:row>
      <xdr:rowOff>61602</xdr:rowOff>
    </xdr:from>
    <xdr:to>
      <xdr:col>5</xdr:col>
      <xdr:colOff>297995</xdr:colOff>
      <xdr:row>8</xdr:row>
      <xdr:rowOff>59871</xdr:rowOff>
    </xdr:to>
    <xdr:sp macro="" textlink="">
      <xdr:nvSpPr>
        <xdr:cNvPr id="4" name="ZoneTexte 3">
          <a:extLst>
            <a:ext uri="{FF2B5EF4-FFF2-40B4-BE49-F238E27FC236}">
              <a16:creationId xmlns:a16="http://schemas.microsoft.com/office/drawing/2014/main" id="{7271F084-FECF-4E53-97DE-DDF8247E450E}"/>
            </a:ext>
          </a:extLst>
        </xdr:cNvPr>
        <xdr:cNvSpPr txBox="1"/>
      </xdr:nvSpPr>
      <xdr:spPr>
        <a:xfrm>
          <a:off x="4671331" y="973281"/>
          <a:ext cx="3382735" cy="596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1">
              <a:solidFill>
                <a:schemeClr val="tx1">
                  <a:lumMod val="75000"/>
                  <a:lumOff val="25000"/>
                </a:schemeClr>
              </a:solidFill>
            </a:rPr>
            <a:t>2024</a:t>
          </a:r>
          <a:endParaRPr lang="fr-FR" sz="1600" b="1">
            <a:solidFill>
              <a:schemeClr val="tx1">
                <a:lumMod val="75000"/>
                <a:lumOff val="25000"/>
              </a:schemeClr>
            </a:solidFill>
          </a:endParaRPr>
        </a:p>
      </xdr:txBody>
    </xdr:sp>
    <xdr:clientData/>
  </xdr:twoCellAnchor>
  <xdr:twoCellAnchor>
    <xdr:from>
      <xdr:col>1</xdr:col>
      <xdr:colOff>221797</xdr:colOff>
      <xdr:row>0</xdr:row>
      <xdr:rowOff>235403</xdr:rowOff>
    </xdr:from>
    <xdr:to>
      <xdr:col>6</xdr:col>
      <xdr:colOff>934728</xdr:colOff>
      <xdr:row>1</xdr:row>
      <xdr:rowOff>108733</xdr:rowOff>
    </xdr:to>
    <xdr:sp macro="" textlink="">
      <xdr:nvSpPr>
        <xdr:cNvPr id="5" name="ZoneTexte 4">
          <a:extLst>
            <a:ext uri="{FF2B5EF4-FFF2-40B4-BE49-F238E27FC236}">
              <a16:creationId xmlns:a16="http://schemas.microsoft.com/office/drawing/2014/main" id="{C948DB20-BF87-436F-89DB-13A03F784AB8}"/>
            </a:ext>
          </a:extLst>
        </xdr:cNvPr>
        <xdr:cNvSpPr txBox="1"/>
      </xdr:nvSpPr>
      <xdr:spPr>
        <a:xfrm>
          <a:off x="3256190" y="235403"/>
          <a:ext cx="6305467"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b="0">
              <a:solidFill>
                <a:schemeClr val="tx1">
                  <a:lumMod val="50000"/>
                  <a:lumOff val="50000"/>
                </a:schemeClr>
              </a:solidFill>
            </a:rPr>
            <a:t>CAISSE D'ALLOCATIONS FAMILIALES DE LA REUNION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394610</xdr:colOff>
      <xdr:row>0</xdr:row>
      <xdr:rowOff>78239</xdr:rowOff>
    </xdr:from>
    <xdr:to>
      <xdr:col>0</xdr:col>
      <xdr:colOff>1156610</xdr:colOff>
      <xdr:row>4</xdr:row>
      <xdr:rowOff>114491</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10" y="241525"/>
          <a:ext cx="762000" cy="1111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78013</xdr:colOff>
      <xdr:row>2</xdr:row>
      <xdr:rowOff>141021</xdr:rowOff>
    </xdr:from>
    <xdr:to>
      <xdr:col>11</xdr:col>
      <xdr:colOff>132668</xdr:colOff>
      <xdr:row>6</xdr:row>
      <xdr:rowOff>100202</xdr:rowOff>
    </xdr:to>
    <xdr:sp macro="" textlink="">
      <xdr:nvSpPr>
        <xdr:cNvPr id="3" name="Rectangle : coins arrondis 2">
          <a:extLst>
            <a:ext uri="{FF2B5EF4-FFF2-40B4-BE49-F238E27FC236}">
              <a16:creationId xmlns:a16="http://schemas.microsoft.com/office/drawing/2014/main" id="{FF088EC7-188F-5D48-AB2D-3B63746B6123}"/>
            </a:ext>
          </a:extLst>
        </xdr:cNvPr>
        <xdr:cNvSpPr/>
      </xdr:nvSpPr>
      <xdr:spPr>
        <a:xfrm>
          <a:off x="4684649" y="1041566"/>
          <a:ext cx="6219928" cy="582636"/>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226784</xdr:colOff>
      <xdr:row>3</xdr:row>
      <xdr:rowOff>12371</xdr:rowOff>
    </xdr:from>
    <xdr:to>
      <xdr:col>10</xdr:col>
      <xdr:colOff>864051</xdr:colOff>
      <xdr:row>6</xdr:row>
      <xdr:rowOff>88572</xdr:rowOff>
    </xdr:to>
    <xdr:sp macro="" textlink="">
      <xdr:nvSpPr>
        <xdr:cNvPr id="4" name="ZoneTexte 3">
          <a:extLst>
            <a:ext uri="{FF2B5EF4-FFF2-40B4-BE49-F238E27FC236}">
              <a16:creationId xmlns:a16="http://schemas.microsoft.com/office/drawing/2014/main" id="{F0AE4391-3112-2341-BC1F-878EC83EDA39}"/>
            </a:ext>
          </a:extLst>
        </xdr:cNvPr>
        <xdr:cNvSpPr txBox="1"/>
      </xdr:nvSpPr>
      <xdr:spPr>
        <a:xfrm>
          <a:off x="4833420" y="1068780"/>
          <a:ext cx="5867358" cy="543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 caractéristiques des allocataires</a:t>
          </a:r>
        </a:p>
      </xdr:txBody>
    </xdr:sp>
    <xdr:clientData/>
  </xdr:twoCellAnchor>
  <xdr:twoCellAnchor>
    <xdr:from>
      <xdr:col>16</xdr:col>
      <xdr:colOff>676731</xdr:colOff>
      <xdr:row>2</xdr:row>
      <xdr:rowOff>141021</xdr:rowOff>
    </xdr:from>
    <xdr:to>
      <xdr:col>23</xdr:col>
      <xdr:colOff>717779</xdr:colOff>
      <xdr:row>6</xdr:row>
      <xdr:rowOff>100202</xdr:rowOff>
    </xdr:to>
    <xdr:sp macro="" textlink="">
      <xdr:nvSpPr>
        <xdr:cNvPr id="15" name="Rectangle : coins arrondis 14">
          <a:extLst>
            <a:ext uri="{FF2B5EF4-FFF2-40B4-BE49-F238E27FC236}">
              <a16:creationId xmlns:a16="http://schemas.microsoft.com/office/drawing/2014/main" id="{514A8F3C-0244-4ABB-8486-E24FB3AC4267}"/>
            </a:ext>
          </a:extLst>
        </xdr:cNvPr>
        <xdr:cNvSpPr/>
      </xdr:nvSpPr>
      <xdr:spPr>
        <a:xfrm>
          <a:off x="16141867" y="1041566"/>
          <a:ext cx="8405730" cy="582636"/>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825502</xdr:colOff>
      <xdr:row>3</xdr:row>
      <xdr:rowOff>12371</xdr:rowOff>
    </xdr:from>
    <xdr:to>
      <xdr:col>23</xdr:col>
      <xdr:colOff>251734</xdr:colOff>
      <xdr:row>6</xdr:row>
      <xdr:rowOff>88572</xdr:rowOff>
    </xdr:to>
    <xdr:sp macro="" textlink="">
      <xdr:nvSpPr>
        <xdr:cNvPr id="16" name="ZoneTexte 15">
          <a:extLst>
            <a:ext uri="{FF2B5EF4-FFF2-40B4-BE49-F238E27FC236}">
              <a16:creationId xmlns:a16="http://schemas.microsoft.com/office/drawing/2014/main" id="{BFD2088C-C54B-4541-9F14-1F6343F92101}"/>
            </a:ext>
          </a:extLst>
        </xdr:cNvPr>
        <xdr:cNvSpPr txBox="1"/>
      </xdr:nvSpPr>
      <xdr:spPr>
        <a:xfrm>
          <a:off x="16290638" y="1068780"/>
          <a:ext cx="7790914" cy="543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 caractéristiques des allocataires</a:t>
          </a:r>
        </a:p>
      </xdr:txBody>
    </xdr:sp>
    <xdr:clientData/>
  </xdr:twoCellAnchor>
  <xdr:twoCellAnchor>
    <xdr:from>
      <xdr:col>28</xdr:col>
      <xdr:colOff>445409</xdr:colOff>
      <xdr:row>2</xdr:row>
      <xdr:rowOff>141021</xdr:rowOff>
    </xdr:from>
    <xdr:to>
      <xdr:col>35</xdr:col>
      <xdr:colOff>486457</xdr:colOff>
      <xdr:row>6</xdr:row>
      <xdr:rowOff>100202</xdr:rowOff>
    </xdr:to>
    <xdr:sp macro="" textlink="">
      <xdr:nvSpPr>
        <xdr:cNvPr id="20" name="Rectangle : coins arrondis 19">
          <a:extLst>
            <a:ext uri="{FF2B5EF4-FFF2-40B4-BE49-F238E27FC236}">
              <a16:creationId xmlns:a16="http://schemas.microsoft.com/office/drawing/2014/main" id="{2F82870A-3E15-4BD9-91D1-883BACF343A1}"/>
            </a:ext>
          </a:extLst>
        </xdr:cNvPr>
        <xdr:cNvSpPr/>
      </xdr:nvSpPr>
      <xdr:spPr>
        <a:xfrm>
          <a:off x="29418727" y="1041566"/>
          <a:ext cx="6466094" cy="582636"/>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28</xdr:col>
      <xdr:colOff>594180</xdr:colOff>
      <xdr:row>3</xdr:row>
      <xdr:rowOff>12371</xdr:rowOff>
    </xdr:from>
    <xdr:to>
      <xdr:col>35</xdr:col>
      <xdr:colOff>20412</xdr:colOff>
      <xdr:row>6</xdr:row>
      <xdr:rowOff>88572</xdr:rowOff>
    </xdr:to>
    <xdr:sp macro="" textlink="">
      <xdr:nvSpPr>
        <xdr:cNvPr id="21" name="ZoneTexte 20">
          <a:extLst>
            <a:ext uri="{FF2B5EF4-FFF2-40B4-BE49-F238E27FC236}">
              <a16:creationId xmlns:a16="http://schemas.microsoft.com/office/drawing/2014/main" id="{C9C50664-8364-4F5B-BFE0-5CAFC071E754}"/>
            </a:ext>
          </a:extLst>
        </xdr:cNvPr>
        <xdr:cNvSpPr txBox="1"/>
      </xdr:nvSpPr>
      <xdr:spPr>
        <a:xfrm>
          <a:off x="29567498" y="1068780"/>
          <a:ext cx="5851278" cy="543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 caractéristiques des allocataires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246530</xdr:colOff>
      <xdr:row>1</xdr:row>
      <xdr:rowOff>78441</xdr:rowOff>
    </xdr:from>
    <xdr:to>
      <xdr:col>0</xdr:col>
      <xdr:colOff>930088</xdr:colOff>
      <xdr:row>5</xdr:row>
      <xdr:rowOff>110975</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30" y="235323"/>
          <a:ext cx="683558" cy="962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667498</xdr:colOff>
      <xdr:row>5</xdr:row>
      <xdr:rowOff>2</xdr:rowOff>
    </xdr:from>
    <xdr:to>
      <xdr:col>14</xdr:col>
      <xdr:colOff>380373</xdr:colOff>
      <xdr:row>7</xdr:row>
      <xdr:rowOff>235327</xdr:rowOff>
    </xdr:to>
    <xdr:sp macro="" textlink="">
      <xdr:nvSpPr>
        <xdr:cNvPr id="2" name="Rectangle : coins arrondis 1">
          <a:extLst>
            <a:ext uri="{FF2B5EF4-FFF2-40B4-BE49-F238E27FC236}">
              <a16:creationId xmlns:a16="http://schemas.microsoft.com/office/drawing/2014/main" id="{F3F72C0E-27F5-46D0-918B-ADD4759E0443}"/>
            </a:ext>
          </a:extLst>
        </xdr:cNvPr>
        <xdr:cNvSpPr/>
      </xdr:nvSpPr>
      <xdr:spPr>
        <a:xfrm>
          <a:off x="6718674" y="1086973"/>
          <a:ext cx="6514846" cy="66114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722375</xdr:colOff>
      <xdr:row>5</xdr:row>
      <xdr:rowOff>55432</xdr:rowOff>
    </xdr:from>
    <xdr:to>
      <xdr:col>14</xdr:col>
      <xdr:colOff>303087</xdr:colOff>
      <xdr:row>7</xdr:row>
      <xdr:rowOff>195666</xdr:rowOff>
    </xdr:to>
    <xdr:sp macro="" textlink="">
      <xdr:nvSpPr>
        <xdr:cNvPr id="3" name="ZoneTexte 2">
          <a:extLst>
            <a:ext uri="{FF2B5EF4-FFF2-40B4-BE49-F238E27FC236}">
              <a16:creationId xmlns:a16="http://schemas.microsoft.com/office/drawing/2014/main" id="{AB8BC9A3-39DF-4B94-96F2-18691B60BFE4}"/>
            </a:ext>
          </a:extLst>
        </xdr:cNvPr>
        <xdr:cNvSpPr txBox="1"/>
      </xdr:nvSpPr>
      <xdr:spPr>
        <a:xfrm>
          <a:off x="6773551" y="1142403"/>
          <a:ext cx="6382683" cy="566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prestations liées à l'enfance</a:t>
          </a:r>
          <a:endParaRPr lang="fr-FR" sz="2800" b="1">
            <a:solidFill>
              <a:schemeClr val="tx1">
                <a:lumMod val="75000"/>
                <a:lumOff val="2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145676</xdr:colOff>
      <xdr:row>0</xdr:row>
      <xdr:rowOff>11206</xdr:rowOff>
    </xdr:from>
    <xdr:to>
      <xdr:col>0</xdr:col>
      <xdr:colOff>783851</xdr:colOff>
      <xdr:row>3</xdr:row>
      <xdr:rowOff>2242</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6" y="11206"/>
          <a:ext cx="638175" cy="898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32994</xdr:colOff>
      <xdr:row>3</xdr:row>
      <xdr:rowOff>22411</xdr:rowOff>
    </xdr:from>
    <xdr:to>
      <xdr:col>10</xdr:col>
      <xdr:colOff>803710</xdr:colOff>
      <xdr:row>6</xdr:row>
      <xdr:rowOff>129490</xdr:rowOff>
    </xdr:to>
    <xdr:sp macro="" textlink="">
      <xdr:nvSpPr>
        <xdr:cNvPr id="2" name="Rectangle : coins arrondis 1">
          <a:extLst>
            <a:ext uri="{FF2B5EF4-FFF2-40B4-BE49-F238E27FC236}">
              <a16:creationId xmlns:a16="http://schemas.microsoft.com/office/drawing/2014/main" id="{CB2D7B63-DFDD-440D-BA5F-7509E3217BB4}"/>
            </a:ext>
          </a:extLst>
        </xdr:cNvPr>
        <xdr:cNvSpPr/>
      </xdr:nvSpPr>
      <xdr:spPr>
        <a:xfrm>
          <a:off x="4593788" y="930087"/>
          <a:ext cx="6967569" cy="577727"/>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224113</xdr:colOff>
      <xdr:row>3</xdr:row>
      <xdr:rowOff>24304</xdr:rowOff>
    </xdr:from>
    <xdr:to>
      <xdr:col>10</xdr:col>
      <xdr:colOff>603245</xdr:colOff>
      <xdr:row>6</xdr:row>
      <xdr:rowOff>120960</xdr:rowOff>
    </xdr:to>
    <xdr:sp macro="" textlink="">
      <xdr:nvSpPr>
        <xdr:cNvPr id="3" name="ZoneTexte 2">
          <a:extLst>
            <a:ext uri="{FF2B5EF4-FFF2-40B4-BE49-F238E27FC236}">
              <a16:creationId xmlns:a16="http://schemas.microsoft.com/office/drawing/2014/main" id="{B8BFFF3E-429F-4711-80BF-7C02035741AD}"/>
            </a:ext>
          </a:extLst>
        </xdr:cNvPr>
        <xdr:cNvSpPr txBox="1"/>
      </xdr:nvSpPr>
      <xdr:spPr>
        <a:xfrm>
          <a:off x="4784907" y="931980"/>
          <a:ext cx="6575985" cy="56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aides au logement</a:t>
          </a:r>
          <a:endParaRPr lang="fr-FR" sz="2800" b="1">
            <a:solidFill>
              <a:schemeClr val="tx1">
                <a:lumMod val="75000"/>
                <a:lumOff val="2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312964</xdr:colOff>
      <xdr:row>0</xdr:row>
      <xdr:rowOff>0</xdr:rowOff>
    </xdr:from>
    <xdr:to>
      <xdr:col>0</xdr:col>
      <xdr:colOff>1088572</xdr:colOff>
      <xdr:row>4</xdr:row>
      <xdr:rowOff>205124</xdr:rowOff>
    </xdr:to>
    <xdr:pic>
      <xdr:nvPicPr>
        <xdr:cNvPr id="2" name="Picture 1">
          <a:extLst>
            <a:ext uri="{FF2B5EF4-FFF2-40B4-BE49-F238E27FC236}">
              <a16:creationId xmlns:a16="http://schemas.microsoft.com/office/drawing/2014/main" id="{A78E16DB-6429-4BC0-9994-EEF999F7E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964" y="0"/>
          <a:ext cx="775608" cy="115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201084</xdr:colOff>
      <xdr:row>2</xdr:row>
      <xdr:rowOff>13608</xdr:rowOff>
    </xdr:from>
    <xdr:to>
      <xdr:col>11</xdr:col>
      <xdr:colOff>149849</xdr:colOff>
      <xdr:row>5</xdr:row>
      <xdr:rowOff>72343</xdr:rowOff>
    </xdr:to>
    <xdr:sp macro="" textlink="">
      <xdr:nvSpPr>
        <xdr:cNvPr id="3" name="Rectangle : coins arrondis 2">
          <a:extLst>
            <a:ext uri="{FF2B5EF4-FFF2-40B4-BE49-F238E27FC236}">
              <a16:creationId xmlns:a16="http://schemas.microsoft.com/office/drawing/2014/main" id="{84E7BE2C-4696-46A0-A9BF-DBA7394E65C2}"/>
            </a:ext>
          </a:extLst>
        </xdr:cNvPr>
        <xdr:cNvSpPr/>
      </xdr:nvSpPr>
      <xdr:spPr>
        <a:xfrm>
          <a:off x="4133548" y="802822"/>
          <a:ext cx="6235265" cy="61662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224113</xdr:colOff>
      <xdr:row>2</xdr:row>
      <xdr:rowOff>54429</xdr:rowOff>
    </xdr:from>
    <xdr:to>
      <xdr:col>10</xdr:col>
      <xdr:colOff>603245</xdr:colOff>
      <xdr:row>5</xdr:row>
      <xdr:rowOff>46441</xdr:rowOff>
    </xdr:to>
    <xdr:sp macro="" textlink="">
      <xdr:nvSpPr>
        <xdr:cNvPr id="4" name="ZoneTexte 3">
          <a:extLst>
            <a:ext uri="{FF2B5EF4-FFF2-40B4-BE49-F238E27FC236}">
              <a16:creationId xmlns:a16="http://schemas.microsoft.com/office/drawing/2014/main" id="{6A3E794D-5CFB-4BCF-AA88-DB953F8938CE}"/>
            </a:ext>
          </a:extLst>
        </xdr:cNvPr>
        <xdr:cNvSpPr txBox="1"/>
      </xdr:nvSpPr>
      <xdr:spPr>
        <a:xfrm>
          <a:off x="4156577" y="843643"/>
          <a:ext cx="5944454" cy="549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La</a:t>
          </a:r>
          <a:r>
            <a:rPr lang="fr-FR" sz="2800" b="1" baseline="0">
              <a:solidFill>
                <a:schemeClr val="tx1">
                  <a:lumMod val="75000"/>
                  <a:lumOff val="25000"/>
                </a:schemeClr>
              </a:solidFill>
            </a:rPr>
            <a:t> prime d'activité - PPA</a:t>
          </a:r>
          <a:endParaRPr lang="fr-FR" sz="2800" b="1">
            <a:solidFill>
              <a:schemeClr val="tx1">
                <a:lumMod val="75000"/>
                <a:lumOff val="25000"/>
              </a:schemeClr>
            </a:solidFill>
          </a:endParaRPr>
        </a:p>
      </xdr:txBody>
    </xdr:sp>
    <xdr:clientData/>
  </xdr:twoCellAnchor>
  <xdr:twoCellAnchor>
    <xdr:from>
      <xdr:col>18</xdr:col>
      <xdr:colOff>190500</xdr:colOff>
      <xdr:row>1</xdr:row>
      <xdr:rowOff>149679</xdr:rowOff>
    </xdr:from>
    <xdr:to>
      <xdr:col>24</xdr:col>
      <xdr:colOff>757766</xdr:colOff>
      <xdr:row>5</xdr:row>
      <xdr:rowOff>110443</xdr:rowOff>
    </xdr:to>
    <xdr:sp macro="" textlink="">
      <xdr:nvSpPr>
        <xdr:cNvPr id="5" name="Rectangle : coins arrondis 4">
          <a:extLst>
            <a:ext uri="{FF2B5EF4-FFF2-40B4-BE49-F238E27FC236}">
              <a16:creationId xmlns:a16="http://schemas.microsoft.com/office/drawing/2014/main" id="{8844FBEA-5818-489C-82C7-86EA49420B40}"/>
            </a:ext>
          </a:extLst>
        </xdr:cNvPr>
        <xdr:cNvSpPr/>
      </xdr:nvSpPr>
      <xdr:spPr>
        <a:xfrm>
          <a:off x="16818429" y="612322"/>
          <a:ext cx="5683551" cy="681942"/>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381000</xdr:colOff>
      <xdr:row>1</xdr:row>
      <xdr:rowOff>149679</xdr:rowOff>
    </xdr:from>
    <xdr:to>
      <xdr:col>24</xdr:col>
      <xdr:colOff>575732</xdr:colOff>
      <xdr:row>5</xdr:row>
      <xdr:rowOff>71445</xdr:rowOff>
    </xdr:to>
    <xdr:sp macro="" textlink="">
      <xdr:nvSpPr>
        <xdr:cNvPr id="6" name="ZoneTexte 5">
          <a:extLst>
            <a:ext uri="{FF2B5EF4-FFF2-40B4-BE49-F238E27FC236}">
              <a16:creationId xmlns:a16="http://schemas.microsoft.com/office/drawing/2014/main" id="{F98DB713-C0A0-4421-895E-9D745B28BA84}"/>
            </a:ext>
          </a:extLst>
        </xdr:cNvPr>
        <xdr:cNvSpPr txBox="1"/>
      </xdr:nvSpPr>
      <xdr:spPr>
        <a:xfrm>
          <a:off x="17008929" y="612322"/>
          <a:ext cx="5311017" cy="642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La</a:t>
          </a:r>
          <a:r>
            <a:rPr lang="fr-FR" sz="2800" b="1" baseline="0">
              <a:solidFill>
                <a:schemeClr val="tx1">
                  <a:lumMod val="75000"/>
                  <a:lumOff val="25000"/>
                </a:schemeClr>
              </a:solidFill>
            </a:rPr>
            <a:t> prime d'activité - PPA</a:t>
          </a:r>
          <a:endParaRPr lang="fr-FR" sz="2800" b="1">
            <a:solidFill>
              <a:schemeClr val="tx1">
                <a:lumMod val="75000"/>
                <a:lumOff val="2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369795</xdr:colOff>
      <xdr:row>0</xdr:row>
      <xdr:rowOff>135278</xdr:rowOff>
    </xdr:from>
    <xdr:to>
      <xdr:col>0</xdr:col>
      <xdr:colOff>1086971</xdr:colOff>
      <xdr:row>4</xdr:row>
      <xdr:rowOff>147919</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795" y="135278"/>
          <a:ext cx="717176" cy="1009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458822</xdr:colOff>
      <xdr:row>3</xdr:row>
      <xdr:rowOff>2242</xdr:rowOff>
    </xdr:from>
    <xdr:to>
      <xdr:col>11</xdr:col>
      <xdr:colOff>407587</xdr:colOff>
      <xdr:row>5</xdr:row>
      <xdr:rowOff>94755</xdr:rowOff>
    </xdr:to>
    <xdr:sp macro="" textlink="">
      <xdr:nvSpPr>
        <xdr:cNvPr id="2" name="Rectangle : coins arrondis 1">
          <a:extLst>
            <a:ext uri="{FF2B5EF4-FFF2-40B4-BE49-F238E27FC236}">
              <a16:creationId xmlns:a16="http://schemas.microsoft.com/office/drawing/2014/main" id="{2B65279D-7725-4DD3-ADC8-1E541C2BF6BA}"/>
            </a:ext>
          </a:extLst>
        </xdr:cNvPr>
        <xdr:cNvSpPr/>
      </xdr:nvSpPr>
      <xdr:spPr>
        <a:xfrm>
          <a:off x="4470528" y="1246095"/>
          <a:ext cx="5686177" cy="54074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605115</xdr:colOff>
      <xdr:row>3</xdr:row>
      <xdr:rowOff>772</xdr:rowOff>
    </xdr:from>
    <xdr:to>
      <xdr:col>11</xdr:col>
      <xdr:colOff>155012</xdr:colOff>
      <xdr:row>5</xdr:row>
      <xdr:rowOff>68854</xdr:rowOff>
    </xdr:to>
    <xdr:sp macro="" textlink="">
      <xdr:nvSpPr>
        <xdr:cNvPr id="3" name="ZoneTexte 2">
          <a:extLst>
            <a:ext uri="{FF2B5EF4-FFF2-40B4-BE49-F238E27FC236}">
              <a16:creationId xmlns:a16="http://schemas.microsoft.com/office/drawing/2014/main" id="{E5FC53BE-82D5-4CD3-B7D6-9C59EB61F10E}"/>
            </a:ext>
          </a:extLst>
        </xdr:cNvPr>
        <xdr:cNvSpPr txBox="1"/>
      </xdr:nvSpPr>
      <xdr:spPr>
        <a:xfrm>
          <a:off x="4616821" y="1244625"/>
          <a:ext cx="5287309" cy="5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minima sociaux - Partie 1</a:t>
          </a:r>
          <a:endParaRPr lang="fr-FR" sz="2800" b="1">
            <a:solidFill>
              <a:schemeClr val="tx1">
                <a:lumMod val="75000"/>
                <a:lumOff val="25000"/>
              </a:schemeClr>
            </a:solidFill>
          </a:endParaRPr>
        </a:p>
      </xdr:txBody>
    </xdr:sp>
    <xdr:clientData/>
  </xdr:twoCellAnchor>
  <xdr:twoCellAnchor>
    <xdr:from>
      <xdr:col>17</xdr:col>
      <xdr:colOff>750180</xdr:colOff>
      <xdr:row>3</xdr:row>
      <xdr:rowOff>2242</xdr:rowOff>
    </xdr:from>
    <xdr:to>
      <xdr:col>24</xdr:col>
      <xdr:colOff>609298</xdr:colOff>
      <xdr:row>5</xdr:row>
      <xdr:rowOff>94755</xdr:rowOff>
    </xdr:to>
    <xdr:sp macro="" textlink="">
      <xdr:nvSpPr>
        <xdr:cNvPr id="7" name="Rectangle : coins arrondis 6">
          <a:extLst>
            <a:ext uri="{FF2B5EF4-FFF2-40B4-BE49-F238E27FC236}">
              <a16:creationId xmlns:a16="http://schemas.microsoft.com/office/drawing/2014/main" id="{CCCBE80B-C37D-455C-A181-F427E799D3DF}"/>
            </a:ext>
          </a:extLst>
        </xdr:cNvPr>
        <xdr:cNvSpPr/>
      </xdr:nvSpPr>
      <xdr:spPr>
        <a:xfrm>
          <a:off x="15732445" y="1246095"/>
          <a:ext cx="6717118" cy="54074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44826</xdr:colOff>
      <xdr:row>3</xdr:row>
      <xdr:rowOff>772</xdr:rowOff>
    </xdr:from>
    <xdr:to>
      <xdr:col>24</xdr:col>
      <xdr:colOff>356723</xdr:colOff>
      <xdr:row>5</xdr:row>
      <xdr:rowOff>68854</xdr:rowOff>
    </xdr:to>
    <xdr:sp macro="" textlink="">
      <xdr:nvSpPr>
        <xdr:cNvPr id="8" name="ZoneTexte 7">
          <a:extLst>
            <a:ext uri="{FF2B5EF4-FFF2-40B4-BE49-F238E27FC236}">
              <a16:creationId xmlns:a16="http://schemas.microsoft.com/office/drawing/2014/main" id="{75E24F89-556E-47F0-A37B-252DE845021F}"/>
            </a:ext>
          </a:extLst>
        </xdr:cNvPr>
        <xdr:cNvSpPr txBox="1"/>
      </xdr:nvSpPr>
      <xdr:spPr>
        <a:xfrm>
          <a:off x="15990797" y="1244625"/>
          <a:ext cx="6206191" cy="5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minima sociaux - Partie 1</a:t>
          </a:r>
          <a:endParaRPr lang="fr-FR" sz="2800" b="1">
            <a:solidFill>
              <a:schemeClr val="tx1">
                <a:lumMod val="75000"/>
                <a:lumOff val="2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280147</xdr:colOff>
      <xdr:row>0</xdr:row>
      <xdr:rowOff>67234</xdr:rowOff>
    </xdr:from>
    <xdr:to>
      <xdr:col>0</xdr:col>
      <xdr:colOff>918322</xdr:colOff>
      <xdr:row>3</xdr:row>
      <xdr:rowOff>192740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7" y="67234"/>
          <a:ext cx="638175" cy="898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706226</xdr:colOff>
      <xdr:row>2</xdr:row>
      <xdr:rowOff>80684</xdr:rowOff>
    </xdr:from>
    <xdr:to>
      <xdr:col>13</xdr:col>
      <xdr:colOff>407341</xdr:colOff>
      <xdr:row>4</xdr:row>
      <xdr:rowOff>229227</xdr:rowOff>
    </xdr:to>
    <xdr:sp macro="" textlink="">
      <xdr:nvSpPr>
        <xdr:cNvPr id="2" name="Rectangle : coins arrondis 1">
          <a:extLst>
            <a:ext uri="{FF2B5EF4-FFF2-40B4-BE49-F238E27FC236}">
              <a16:creationId xmlns:a16="http://schemas.microsoft.com/office/drawing/2014/main" id="{BA9F2DC4-56C9-47AB-AC42-BD83306D9269}"/>
            </a:ext>
          </a:extLst>
        </xdr:cNvPr>
        <xdr:cNvSpPr/>
      </xdr:nvSpPr>
      <xdr:spPr>
        <a:xfrm>
          <a:off x="5345461" y="697008"/>
          <a:ext cx="4900645" cy="54074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98276</xdr:colOff>
      <xdr:row>2</xdr:row>
      <xdr:rowOff>79214</xdr:rowOff>
    </xdr:from>
    <xdr:to>
      <xdr:col>13</xdr:col>
      <xdr:colOff>253291</xdr:colOff>
      <xdr:row>4</xdr:row>
      <xdr:rowOff>203326</xdr:rowOff>
    </xdr:to>
    <xdr:sp macro="" textlink="">
      <xdr:nvSpPr>
        <xdr:cNvPr id="3" name="ZoneTexte 2">
          <a:extLst>
            <a:ext uri="{FF2B5EF4-FFF2-40B4-BE49-F238E27FC236}">
              <a16:creationId xmlns:a16="http://schemas.microsoft.com/office/drawing/2014/main" id="{24156B99-3FE3-4F4D-9158-5BFDDD8C8FE3}"/>
            </a:ext>
          </a:extLst>
        </xdr:cNvPr>
        <xdr:cNvSpPr txBox="1"/>
      </xdr:nvSpPr>
      <xdr:spPr>
        <a:xfrm>
          <a:off x="5499511" y="695538"/>
          <a:ext cx="4592545" cy="5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minima sociaux - Partie 2</a:t>
          </a:r>
          <a:endParaRPr lang="fr-FR" sz="2800" b="1">
            <a:solidFill>
              <a:schemeClr val="tx1">
                <a:lumMod val="75000"/>
                <a:lumOff val="2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299357</xdr:colOff>
      <xdr:row>0</xdr:row>
      <xdr:rowOff>68036</xdr:rowOff>
    </xdr:from>
    <xdr:to>
      <xdr:col>0</xdr:col>
      <xdr:colOff>937532</xdr:colOff>
      <xdr:row>4</xdr:row>
      <xdr:rowOff>47625</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7" y="68036"/>
          <a:ext cx="638175" cy="932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374212</xdr:colOff>
      <xdr:row>2</xdr:row>
      <xdr:rowOff>16327</xdr:rowOff>
    </xdr:from>
    <xdr:to>
      <xdr:col>10</xdr:col>
      <xdr:colOff>313452</xdr:colOff>
      <xdr:row>5</xdr:row>
      <xdr:rowOff>50649</xdr:rowOff>
    </xdr:to>
    <xdr:sp macro="" textlink="">
      <xdr:nvSpPr>
        <xdr:cNvPr id="4" name="Rectangle : coins arrondis 3">
          <a:extLst>
            <a:ext uri="{FF2B5EF4-FFF2-40B4-BE49-F238E27FC236}">
              <a16:creationId xmlns:a16="http://schemas.microsoft.com/office/drawing/2014/main" id="{31779D68-A3A7-43F0-8AED-22269780EC3E}"/>
            </a:ext>
          </a:extLst>
        </xdr:cNvPr>
        <xdr:cNvSpPr/>
      </xdr:nvSpPr>
      <xdr:spPr>
        <a:xfrm>
          <a:off x="3816819" y="642256"/>
          <a:ext cx="6429847" cy="565000"/>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594937</xdr:colOff>
      <xdr:row>2</xdr:row>
      <xdr:rowOff>14857</xdr:rowOff>
    </xdr:from>
    <xdr:to>
      <xdr:col>10</xdr:col>
      <xdr:colOff>159402</xdr:colOff>
      <xdr:row>5</xdr:row>
      <xdr:rowOff>24748</xdr:rowOff>
    </xdr:to>
    <xdr:sp macro="" textlink="">
      <xdr:nvSpPr>
        <xdr:cNvPr id="5" name="ZoneTexte 4">
          <a:extLst>
            <a:ext uri="{FF2B5EF4-FFF2-40B4-BE49-F238E27FC236}">
              <a16:creationId xmlns:a16="http://schemas.microsoft.com/office/drawing/2014/main" id="{969638E2-1DF8-4B8C-93E2-D7E47423DA80}"/>
            </a:ext>
          </a:extLst>
        </xdr:cNvPr>
        <xdr:cNvSpPr txBox="1"/>
      </xdr:nvSpPr>
      <xdr:spPr>
        <a:xfrm>
          <a:off x="4037544" y="640786"/>
          <a:ext cx="6055072" cy="540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Allocataires</a:t>
          </a:r>
          <a:r>
            <a:rPr lang="fr-FR" sz="2800" b="1" baseline="0">
              <a:solidFill>
                <a:schemeClr val="tx1">
                  <a:lumMod val="75000"/>
                  <a:lumOff val="25000"/>
                </a:schemeClr>
              </a:solidFill>
            </a:rPr>
            <a:t> bas revenus</a:t>
          </a:r>
          <a:endParaRPr lang="fr-FR" sz="2800" b="1">
            <a:solidFill>
              <a:schemeClr val="tx1">
                <a:lumMod val="75000"/>
                <a:lumOff val="2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291353</xdr:colOff>
      <xdr:row>0</xdr:row>
      <xdr:rowOff>44824</xdr:rowOff>
    </xdr:from>
    <xdr:to>
      <xdr:col>0</xdr:col>
      <xdr:colOff>929528</xdr:colOff>
      <xdr:row>4</xdr:row>
      <xdr:rowOff>30817</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53" y="44824"/>
          <a:ext cx="638175" cy="916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372851</xdr:colOff>
      <xdr:row>2</xdr:row>
      <xdr:rowOff>136711</xdr:rowOff>
    </xdr:from>
    <xdr:to>
      <xdr:col>11</xdr:col>
      <xdr:colOff>254941</xdr:colOff>
      <xdr:row>6</xdr:row>
      <xdr:rowOff>49930</xdr:rowOff>
    </xdr:to>
    <xdr:sp macro="" textlink="">
      <xdr:nvSpPr>
        <xdr:cNvPr id="2" name="Rectangle : coins arrondis 1">
          <a:extLst>
            <a:ext uri="{FF2B5EF4-FFF2-40B4-BE49-F238E27FC236}">
              <a16:creationId xmlns:a16="http://schemas.microsoft.com/office/drawing/2014/main" id="{2758BCCB-9422-4FA7-BBA0-F7220B7228F2}"/>
            </a:ext>
          </a:extLst>
        </xdr:cNvPr>
        <xdr:cNvSpPr/>
      </xdr:nvSpPr>
      <xdr:spPr>
        <a:xfrm>
          <a:off x="4216469" y="753035"/>
          <a:ext cx="6034119" cy="540748"/>
        </a:xfrm>
        <a:prstGeom prst="roundRect">
          <a:avLst/>
        </a:prstGeom>
        <a:solidFill>
          <a:schemeClr val="accent6">
            <a:lumMod val="60000"/>
            <a:lumOff val="40000"/>
          </a:schemeClr>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517376</xdr:colOff>
      <xdr:row>2</xdr:row>
      <xdr:rowOff>135241</xdr:rowOff>
    </xdr:from>
    <xdr:to>
      <xdr:col>11</xdr:col>
      <xdr:colOff>100891</xdr:colOff>
      <xdr:row>6</xdr:row>
      <xdr:rowOff>24029</xdr:rowOff>
    </xdr:to>
    <xdr:sp macro="" textlink="">
      <xdr:nvSpPr>
        <xdr:cNvPr id="3" name="ZoneTexte 2">
          <a:extLst>
            <a:ext uri="{FF2B5EF4-FFF2-40B4-BE49-F238E27FC236}">
              <a16:creationId xmlns:a16="http://schemas.microsoft.com/office/drawing/2014/main" id="{0D42CA76-5F14-4797-BD30-00FEC25F1977}"/>
            </a:ext>
          </a:extLst>
        </xdr:cNvPr>
        <xdr:cNvSpPr txBox="1"/>
      </xdr:nvSpPr>
      <xdr:spPr>
        <a:xfrm>
          <a:off x="4360994" y="751565"/>
          <a:ext cx="5735544" cy="5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b="1">
              <a:solidFill>
                <a:schemeClr val="tx1">
                  <a:lumMod val="75000"/>
                  <a:lumOff val="25000"/>
                </a:schemeClr>
              </a:solidFill>
            </a:rPr>
            <a:t>Les</a:t>
          </a:r>
          <a:r>
            <a:rPr lang="fr-FR" sz="2800" b="1" baseline="0">
              <a:solidFill>
                <a:schemeClr val="tx1">
                  <a:lumMod val="75000"/>
                  <a:lumOff val="25000"/>
                </a:schemeClr>
              </a:solidFill>
            </a:rPr>
            <a:t> ressources des allocataires</a:t>
          </a:r>
          <a:endParaRPr lang="fr-FR" sz="2800" b="1">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R49"/>
  <sheetViews>
    <sheetView showGridLines="0" tabSelected="1" zoomScale="60" zoomScaleNormal="60" zoomScaleSheetLayoutView="40" workbookViewId="0"/>
  </sheetViews>
  <sheetFormatPr baseColWidth="10" defaultColWidth="11.42578125" defaultRowHeight="12.75" x14ac:dyDescent="0.2"/>
  <cols>
    <col min="1" max="1" width="13" customWidth="1"/>
    <col min="2" max="2" width="4.42578125" customWidth="1"/>
    <col min="3" max="3" width="16.28515625" customWidth="1"/>
    <col min="4" max="4" width="14" customWidth="1"/>
    <col min="6" max="6" width="24.85546875" customWidth="1"/>
    <col min="8" max="8" width="4.42578125" customWidth="1"/>
    <col min="9" max="9" width="3.7109375" customWidth="1"/>
    <col min="10" max="10" width="3.42578125" customWidth="1"/>
    <col min="11" max="11" width="5.140625" customWidth="1"/>
    <col min="12" max="12" width="4" customWidth="1"/>
    <col min="13" max="13" width="1.85546875" customWidth="1"/>
    <col min="14" max="14" width="21.28515625" customWidth="1"/>
    <col min="15" max="15" width="33.28515625" customWidth="1"/>
    <col min="16" max="16" width="26" customWidth="1"/>
    <col min="17" max="17" width="15" customWidth="1"/>
  </cols>
  <sheetData>
    <row r="1" spans="2:16" ht="20.25" x14ac:dyDescent="0.3">
      <c r="B1" s="391"/>
      <c r="C1" s="391"/>
      <c r="D1" s="391"/>
      <c r="E1" s="391"/>
      <c r="F1" s="391"/>
      <c r="G1" s="391"/>
      <c r="H1" s="391"/>
      <c r="I1" s="391"/>
      <c r="J1" s="391"/>
      <c r="K1" s="391"/>
      <c r="L1" s="391"/>
      <c r="M1" s="391"/>
    </row>
    <row r="2" spans="2:16" ht="20.25" x14ac:dyDescent="0.3">
      <c r="B2" s="29"/>
      <c r="C2" s="29"/>
      <c r="D2" s="29"/>
      <c r="E2" s="29"/>
      <c r="F2" s="29"/>
      <c r="G2" s="29"/>
      <c r="H2" s="29"/>
      <c r="I2" s="29"/>
      <c r="J2" s="29"/>
      <c r="K2" s="29"/>
      <c r="L2" s="29"/>
      <c r="M2" s="29"/>
    </row>
    <row r="3" spans="2:16" ht="20.25" x14ac:dyDescent="0.3">
      <c r="B3" s="29"/>
      <c r="C3" s="29"/>
      <c r="D3" s="29"/>
      <c r="E3" s="29"/>
      <c r="F3" s="29"/>
      <c r="G3" s="29"/>
      <c r="H3" s="29"/>
      <c r="I3" s="29"/>
      <c r="J3" s="29"/>
      <c r="K3" s="29"/>
      <c r="L3" s="29"/>
      <c r="M3" s="29"/>
    </row>
    <row r="4" spans="2:16" ht="20.25" x14ac:dyDescent="0.3">
      <c r="B4" s="29"/>
      <c r="C4" s="29"/>
      <c r="D4" s="29"/>
      <c r="E4" s="29"/>
      <c r="F4" s="29"/>
      <c r="G4" s="29"/>
      <c r="H4" s="29"/>
      <c r="I4" s="29"/>
      <c r="J4" s="29"/>
      <c r="K4" s="29"/>
      <c r="L4" s="29"/>
      <c r="M4" s="29"/>
    </row>
    <row r="10" spans="2:16" x14ac:dyDescent="0.2">
      <c r="B10" s="1"/>
    </row>
    <row r="11" spans="2:16" ht="19.5" x14ac:dyDescent="0.3">
      <c r="B11" s="9"/>
    </row>
    <row r="15" spans="2:16" s="229" customFormat="1" ht="21" customHeight="1" x14ac:dyDescent="0.2">
      <c r="B15" s="227" t="s">
        <v>0</v>
      </c>
      <c r="C15" s="228"/>
      <c r="D15" s="228"/>
      <c r="E15" s="228"/>
      <c r="F15" s="228"/>
      <c r="J15" s="227" t="s">
        <v>1</v>
      </c>
      <c r="K15" s="228"/>
      <c r="L15" s="228"/>
      <c r="M15" s="228"/>
      <c r="N15" s="228"/>
      <c r="O15" s="228"/>
      <c r="P15" s="211" t="s">
        <v>2</v>
      </c>
    </row>
    <row r="16" spans="2:16" s="210" customFormat="1" ht="21" customHeight="1" x14ac:dyDescent="0.2">
      <c r="B16" s="212"/>
      <c r="C16" s="212" t="s">
        <v>3</v>
      </c>
      <c r="D16" s="212"/>
      <c r="E16" s="212"/>
      <c r="F16" s="213" t="s">
        <v>4</v>
      </c>
    </row>
    <row r="17" spans="2:16" s="210" customFormat="1" ht="21" customHeight="1" x14ac:dyDescent="0.2">
      <c r="B17" s="212"/>
      <c r="C17" s="212" t="s">
        <v>5</v>
      </c>
      <c r="D17" s="212"/>
      <c r="E17" s="212"/>
      <c r="F17" s="213" t="s">
        <v>4</v>
      </c>
    </row>
    <row r="18" spans="2:16" s="210" customFormat="1" ht="21" customHeight="1" x14ac:dyDescent="0.2">
      <c r="B18" s="212"/>
      <c r="C18" s="212" t="s">
        <v>6</v>
      </c>
      <c r="D18" s="212"/>
      <c r="E18" s="212"/>
      <c r="F18" s="213" t="s">
        <v>4</v>
      </c>
      <c r="J18" s="230" t="s">
        <v>7</v>
      </c>
      <c r="K18" s="214"/>
      <c r="L18" s="215"/>
      <c r="M18" s="215"/>
      <c r="N18" s="215"/>
      <c r="O18" s="215"/>
      <c r="P18" s="215"/>
    </row>
    <row r="19" spans="2:16" s="210" customFormat="1" ht="21" customHeight="1" x14ac:dyDescent="0.2">
      <c r="B19" s="212"/>
      <c r="C19" s="212" t="s">
        <v>8</v>
      </c>
      <c r="D19" s="212"/>
      <c r="E19" s="212"/>
      <c r="F19" s="213" t="s">
        <v>4</v>
      </c>
      <c r="J19" s="216"/>
      <c r="K19" s="216" t="s">
        <v>9</v>
      </c>
      <c r="L19" s="216"/>
      <c r="M19" s="216"/>
      <c r="N19" s="216"/>
      <c r="O19" s="216"/>
      <c r="P19" s="217" t="s">
        <v>10</v>
      </c>
    </row>
    <row r="20" spans="2:16" s="210" customFormat="1" ht="21" customHeight="1" x14ac:dyDescent="0.2">
      <c r="B20" s="212"/>
      <c r="C20" s="212" t="s">
        <v>11</v>
      </c>
      <c r="D20" s="212"/>
      <c r="E20" s="212"/>
      <c r="F20" s="213" t="s">
        <v>4</v>
      </c>
      <c r="J20" s="216"/>
      <c r="K20" s="216" t="s">
        <v>12</v>
      </c>
      <c r="L20" s="216"/>
      <c r="M20" s="216"/>
      <c r="N20" s="216"/>
      <c r="O20" s="216"/>
      <c r="P20" s="217" t="s">
        <v>10</v>
      </c>
    </row>
    <row r="21" spans="2:16" s="210" customFormat="1" ht="21" customHeight="1" x14ac:dyDescent="0.2">
      <c r="B21" s="212"/>
      <c r="C21" s="212" t="s">
        <v>13</v>
      </c>
      <c r="D21" s="212"/>
      <c r="E21" s="212"/>
      <c r="F21" s="213" t="s">
        <v>4</v>
      </c>
      <c r="J21" s="216"/>
      <c r="K21" s="216" t="s">
        <v>14</v>
      </c>
      <c r="L21" s="216"/>
      <c r="M21" s="216"/>
      <c r="N21" s="216"/>
      <c r="O21" s="216"/>
      <c r="P21" s="217" t="s">
        <v>10</v>
      </c>
    </row>
    <row r="22" spans="2:16" s="210" customFormat="1" ht="21" customHeight="1" x14ac:dyDescent="0.2">
      <c r="B22" s="212"/>
      <c r="C22" s="212" t="s">
        <v>15</v>
      </c>
      <c r="D22" s="212"/>
      <c r="E22" s="212"/>
      <c r="F22" s="213" t="s">
        <v>4</v>
      </c>
      <c r="J22" s="216"/>
      <c r="K22" s="216" t="s">
        <v>16</v>
      </c>
      <c r="L22" s="216"/>
      <c r="M22" s="216"/>
      <c r="N22" s="216"/>
      <c r="O22" s="216"/>
      <c r="P22" s="217" t="s">
        <v>17</v>
      </c>
    </row>
    <row r="23" spans="2:16" s="210" customFormat="1" ht="21" customHeight="1" x14ac:dyDescent="0.2">
      <c r="B23" s="212"/>
      <c r="C23" s="212" t="s">
        <v>18</v>
      </c>
      <c r="D23" s="212"/>
      <c r="E23" s="212"/>
      <c r="F23" s="213" t="s">
        <v>4</v>
      </c>
    </row>
    <row r="24" spans="2:16" s="210" customFormat="1" ht="21" customHeight="1" x14ac:dyDescent="0.2"/>
    <row r="25" spans="2:16" s="210" customFormat="1" ht="21" customHeight="1" x14ac:dyDescent="0.2">
      <c r="J25" s="209"/>
      <c r="K25" s="227" t="s">
        <v>19</v>
      </c>
      <c r="L25" s="209"/>
      <c r="M25" s="209"/>
      <c r="N25" s="209"/>
      <c r="O25" s="209"/>
      <c r="P25" s="209"/>
    </row>
    <row r="26" spans="2:16" s="210" customFormat="1" ht="21" customHeight="1" x14ac:dyDescent="0.25">
      <c r="B26" s="218" t="s">
        <v>20</v>
      </c>
      <c r="C26" s="231"/>
      <c r="D26" s="215"/>
      <c r="E26" s="215"/>
      <c r="F26" s="215"/>
      <c r="J26" s="212"/>
      <c r="K26" s="212" t="s">
        <v>21</v>
      </c>
      <c r="L26" s="212"/>
      <c r="M26" s="212"/>
      <c r="N26" s="212"/>
      <c r="O26" s="212"/>
      <c r="P26" s="213" t="s">
        <v>22</v>
      </c>
    </row>
    <row r="27" spans="2:16" s="210" customFormat="1" ht="21" customHeight="1" x14ac:dyDescent="0.2">
      <c r="B27" s="219"/>
      <c r="C27" s="216" t="s">
        <v>23</v>
      </c>
      <c r="D27" s="216"/>
      <c r="E27" s="216"/>
      <c r="F27" s="217" t="s">
        <v>24</v>
      </c>
      <c r="J27" s="212"/>
      <c r="K27" s="212" t="s">
        <v>25</v>
      </c>
      <c r="L27" s="212"/>
      <c r="M27" s="212"/>
      <c r="N27" s="212"/>
      <c r="O27" s="212"/>
      <c r="P27" s="213" t="s">
        <v>22</v>
      </c>
    </row>
    <row r="28" spans="2:16" s="210" customFormat="1" ht="21" customHeight="1" x14ac:dyDescent="0.2">
      <c r="B28" s="216"/>
      <c r="C28" s="216" t="s">
        <v>26</v>
      </c>
      <c r="D28" s="216"/>
      <c r="E28" s="216"/>
      <c r="F28" s="217" t="s">
        <v>24</v>
      </c>
    </row>
    <row r="29" spans="2:16" s="210" customFormat="1" ht="21" customHeight="1" x14ac:dyDescent="0.25">
      <c r="J29" s="220" t="s">
        <v>27</v>
      </c>
      <c r="K29" s="221"/>
      <c r="L29" s="221"/>
      <c r="M29" s="221"/>
      <c r="N29" s="221"/>
      <c r="O29" s="221"/>
      <c r="P29" s="222" t="s">
        <v>28</v>
      </c>
    </row>
    <row r="30" spans="2:16" s="210" customFormat="1" ht="21" customHeight="1" x14ac:dyDescent="0.2"/>
    <row r="31" spans="2:16" s="210" customFormat="1" ht="21" customHeight="1" x14ac:dyDescent="0.25">
      <c r="B31" s="223" t="s">
        <v>29</v>
      </c>
      <c r="C31" s="232"/>
      <c r="D31" s="224"/>
      <c r="E31" s="224"/>
      <c r="F31" s="225" t="s">
        <v>30</v>
      </c>
      <c r="O31" s="226"/>
    </row>
    <row r="32" spans="2:16" s="210" customFormat="1" ht="21" customHeight="1" x14ac:dyDescent="0.2"/>
    <row r="33" spans="1:18" s="210" customFormat="1" ht="21" customHeight="1" x14ac:dyDescent="0.2"/>
    <row r="34" spans="1:18" s="210" customFormat="1" ht="21" customHeight="1" x14ac:dyDescent="0.25">
      <c r="B34" s="218" t="s">
        <v>31</v>
      </c>
      <c r="C34" s="231"/>
      <c r="D34" s="215"/>
      <c r="E34" s="215"/>
      <c r="F34" s="215"/>
      <c r="H34" s="392"/>
      <c r="I34" s="392"/>
      <c r="J34" s="392"/>
      <c r="K34" s="392"/>
      <c r="L34" s="392"/>
      <c r="M34" s="392"/>
      <c r="N34" s="392"/>
      <c r="O34" s="392"/>
      <c r="P34" s="392"/>
    </row>
    <row r="35" spans="1:18" s="210" customFormat="1" ht="21" customHeight="1" x14ac:dyDescent="0.2">
      <c r="B35" s="216"/>
      <c r="C35" s="216" t="s">
        <v>32</v>
      </c>
      <c r="D35" s="216"/>
      <c r="E35" s="216"/>
      <c r="F35" s="217" t="s">
        <v>33</v>
      </c>
      <c r="H35" s="392"/>
      <c r="I35" s="392"/>
      <c r="J35" s="392"/>
      <c r="K35" s="392"/>
      <c r="L35" s="392"/>
      <c r="M35" s="392"/>
      <c r="N35" s="392"/>
      <c r="O35" s="392"/>
      <c r="P35" s="392"/>
    </row>
    <row r="36" spans="1:18" s="210" customFormat="1" ht="21" customHeight="1" x14ac:dyDescent="0.2">
      <c r="B36" s="216"/>
      <c r="C36" s="216" t="s">
        <v>34</v>
      </c>
      <c r="D36" s="216"/>
      <c r="E36" s="216"/>
      <c r="F36" s="217" t="s">
        <v>33</v>
      </c>
      <c r="H36" s="392"/>
      <c r="I36" s="392"/>
      <c r="J36" s="392"/>
      <c r="K36" s="392"/>
      <c r="L36" s="392"/>
      <c r="M36" s="392"/>
      <c r="N36" s="392"/>
      <c r="O36" s="392"/>
      <c r="P36" s="392"/>
    </row>
    <row r="37" spans="1:18" s="210" customFormat="1" ht="21" customHeight="1" x14ac:dyDescent="0.2">
      <c r="B37" s="216"/>
      <c r="C37" s="216" t="s">
        <v>35</v>
      </c>
      <c r="D37" s="216"/>
      <c r="E37" s="216"/>
      <c r="F37" s="217" t="s">
        <v>33</v>
      </c>
    </row>
    <row r="38" spans="1:18" s="210" customFormat="1" ht="21" customHeight="1" x14ac:dyDescent="0.2">
      <c r="B38" s="216"/>
      <c r="C38" s="216" t="s">
        <v>36</v>
      </c>
      <c r="D38" s="216"/>
      <c r="E38" s="216"/>
      <c r="F38" s="217" t="s">
        <v>33</v>
      </c>
    </row>
    <row r="39" spans="1:18" s="210" customFormat="1" ht="21" customHeight="1" x14ac:dyDescent="0.2">
      <c r="B39" s="216"/>
      <c r="C39" s="216" t="s">
        <v>37</v>
      </c>
      <c r="D39" s="216"/>
      <c r="E39" s="216"/>
      <c r="F39" s="217" t="s">
        <v>38</v>
      </c>
    </row>
    <row r="40" spans="1:18" s="210" customFormat="1" ht="12.75" customHeight="1" x14ac:dyDescent="0.2"/>
    <row r="41" spans="1:18" s="210" customFormat="1" ht="15" x14ac:dyDescent="0.2"/>
    <row r="42" spans="1:18" s="210" customFormat="1" ht="20.100000000000001" customHeight="1" x14ac:dyDescent="0.2">
      <c r="C42" s="394" t="s">
        <v>39</v>
      </c>
      <c r="D42" s="394"/>
      <c r="E42" s="394"/>
      <c r="F42" s="394"/>
      <c r="G42" s="394"/>
      <c r="H42" s="394"/>
      <c r="I42" s="394"/>
      <c r="J42" s="394"/>
      <c r="K42" s="394"/>
      <c r="L42" s="394"/>
      <c r="M42" s="394"/>
      <c r="N42" s="394"/>
      <c r="O42" s="394"/>
      <c r="P42" s="394"/>
    </row>
    <row r="48" spans="1:18" ht="18" customHeight="1" x14ac:dyDescent="0.2">
      <c r="A48" s="393" t="s">
        <v>40</v>
      </c>
      <c r="B48" s="393"/>
      <c r="C48" s="393"/>
      <c r="D48" s="393"/>
      <c r="E48" s="393"/>
      <c r="F48" s="393"/>
      <c r="G48" s="393"/>
      <c r="H48" s="393"/>
      <c r="I48" s="393"/>
      <c r="J48" s="393"/>
      <c r="K48" s="393"/>
      <c r="L48" s="393"/>
      <c r="M48" s="393"/>
      <c r="N48" s="393"/>
      <c r="O48" s="393"/>
      <c r="P48" s="393"/>
      <c r="Q48" s="393"/>
      <c r="R48" s="393"/>
    </row>
    <row r="49" spans="1:18" ht="18" customHeight="1" x14ac:dyDescent="0.2">
      <c r="A49" s="393"/>
      <c r="B49" s="393"/>
      <c r="C49" s="393"/>
      <c r="D49" s="393"/>
      <c r="E49" s="393"/>
      <c r="F49" s="393"/>
      <c r="G49" s="393"/>
      <c r="H49" s="393"/>
      <c r="I49" s="393"/>
      <c r="J49" s="393"/>
      <c r="K49" s="393"/>
      <c r="L49" s="393"/>
      <c r="M49" s="393"/>
      <c r="N49" s="393"/>
      <c r="O49" s="393"/>
      <c r="P49" s="393"/>
      <c r="Q49" s="393"/>
      <c r="R49" s="393"/>
    </row>
  </sheetData>
  <mergeCells count="4">
    <mergeCell ref="B1:M1"/>
    <mergeCell ref="H34:P36"/>
    <mergeCell ref="A48:R49"/>
    <mergeCell ref="C42:P42"/>
  </mergeCells>
  <phoneticPr fontId="19" type="noConversion"/>
  <hyperlinks>
    <hyperlink ref="F16" location="ALLOC!B11" display="ALLOC" xr:uid="{00000000-0004-0000-0000-000000000000}"/>
    <hyperlink ref="F17" location="ALLOC!C11" display="ALLOC" xr:uid="{00000000-0004-0000-0000-000001000000}"/>
    <hyperlink ref="F18" location="ALLOC!D11" display="ALLOC" xr:uid="{00000000-0004-0000-0000-000002000000}"/>
    <hyperlink ref="F19" location="ALLOC!F11" display="ALLOC" xr:uid="{00000000-0004-0000-0000-000003000000}"/>
    <hyperlink ref="F20" location="ALLOC!O11" display="ALLOC" xr:uid="{00000000-0004-0000-0000-000004000000}"/>
    <hyperlink ref="F22" location="ALLOC!X11" display="ALLOC" xr:uid="{00000000-0004-0000-0000-000005000000}"/>
    <hyperlink ref="F21" location="ALLOC!R11" display="ALLOC" xr:uid="{00000000-0004-0000-0000-000006000000}"/>
    <hyperlink ref="F27" location="PREST_ENF!B8" display="PREST_ENF" xr:uid="{00000000-0004-0000-0000-000007000000}"/>
    <hyperlink ref="F28" location="PREST_ENF!J8" display="PREST_ENF" xr:uid="{00000000-0004-0000-0000-000008000000}"/>
    <hyperlink ref="F31" location="AIDE_LOGT!B9" display="AIDE_LOGT" xr:uid="{00000000-0004-0000-0000-000009000000}"/>
    <hyperlink ref="F36" location="MINIMA_1!O8" display="MINIMA_1" xr:uid="{00000000-0004-0000-0000-00000A000000}"/>
    <hyperlink ref="F37" location="MINIMA_1!W8" display="MINIMA_1" xr:uid="{00000000-0004-0000-0000-00000B000000}"/>
    <hyperlink ref="F38" location="MINIMA_1!AA8" display="MINIMA_1" xr:uid="{00000000-0004-0000-0000-00000C000000}"/>
    <hyperlink ref="F39" location="MINIMA_2!B8" display="MINIMA_2" xr:uid="{00000000-0004-0000-0000-00000D000000}"/>
    <hyperlink ref="P19" location="RESS!B8" display="RESS" xr:uid="{00000000-0004-0000-0000-00000E000000}"/>
    <hyperlink ref="P20" location="RESS!H8" display="RESS" xr:uid="{00000000-0004-0000-0000-00000F000000}"/>
    <hyperlink ref="P21" location="RESS!L8" display="RESS" xr:uid="{00000000-0004-0000-0000-000010000000}"/>
    <hyperlink ref="P26" location="ENFANT!B8" display="ENFANT" xr:uid="{00000000-0004-0000-0000-000011000000}"/>
    <hyperlink ref="P27" location="ENFANT!C8" display="ENFANT" xr:uid="{00000000-0004-0000-0000-000012000000}"/>
    <hyperlink ref="F23" location="ALLOC!AC11" display="ALLOC" xr:uid="{00000000-0004-0000-0000-000013000000}"/>
    <hyperlink ref="F35" location="MINIMA_1!AA8" display="MINIMA_1" xr:uid="{00000000-0004-0000-0000-000014000000}"/>
    <hyperlink ref="P29" location="MONTANTS_PAYES!Zone_d_impression" display="MONTANTS_PAYES" xr:uid="{00000000-0004-0000-0000-000015000000}"/>
    <hyperlink ref="P22" location="'BAS REVENUS'!L8" display="BASREV" xr:uid="{00000000-0004-0000-0000-000016000000}"/>
    <hyperlink ref="P15" location="PPA!B9" display="PPA" xr:uid="{00000000-0004-0000-0000-000017000000}"/>
  </hyperlinks>
  <printOptions horizontalCentered="1" verticalCentered="1"/>
  <pageMargins left="0.39370078740157483" right="0.39370078740157483" top="0.59055118110236227" bottom="0.59055118110236227" header="0.51181102362204722" footer="0.51181102362204722"/>
  <pageSetup paperSize="9" scale="52" orientation="landscape" r:id="rId1"/>
  <headerFooter alignWithMargins="0">
    <oddHeader>&amp;R&amp;"Arial,Italique"&amp;8Observatoire Statistiques et Etudes -CAF de la Réunion - Avril 2025</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X40"/>
  <sheetViews>
    <sheetView showGridLines="0" zoomScale="80" zoomScaleNormal="80" zoomScaleSheetLayoutView="70" workbookViewId="0"/>
  </sheetViews>
  <sheetFormatPr baseColWidth="10" defaultColWidth="11.42578125" defaultRowHeight="12.75" x14ac:dyDescent="0.2"/>
  <cols>
    <col min="1" max="1" width="19.85546875" style="2" customWidth="1"/>
    <col min="2" max="2" width="15.7109375" style="2" customWidth="1"/>
    <col min="3" max="22" width="13.140625" style="2" customWidth="1"/>
    <col min="23" max="23" width="12.7109375" style="2" customWidth="1"/>
    <col min="24" max="16384" width="11.42578125" style="2"/>
  </cols>
  <sheetData>
    <row r="1" spans="1:23" ht="36" x14ac:dyDescent="0.2">
      <c r="B1" s="398" t="str">
        <f>+ALLOC!B2</f>
        <v>LES ALLOCATAIRES DE LA CAF DE LA REUNION EN 2024</v>
      </c>
      <c r="C1" s="398"/>
      <c r="D1" s="398"/>
      <c r="E1" s="398"/>
      <c r="F1" s="398"/>
      <c r="G1" s="398"/>
      <c r="H1" s="398"/>
      <c r="I1" s="398"/>
      <c r="J1" s="398"/>
      <c r="K1" s="398"/>
      <c r="L1" s="398"/>
      <c r="M1" s="398" t="str">
        <f>+B1</f>
        <v>LES ALLOCATAIRES DE LA CAF DE LA REUNION EN 2024</v>
      </c>
      <c r="N1" s="398"/>
      <c r="O1" s="398"/>
      <c r="P1" s="398"/>
      <c r="Q1" s="398"/>
      <c r="R1" s="398"/>
      <c r="S1" s="398"/>
      <c r="T1" s="398"/>
      <c r="U1" s="398"/>
      <c r="V1" s="398"/>
      <c r="W1" s="398"/>
    </row>
    <row r="2" spans="1:23" x14ac:dyDescent="0.2">
      <c r="C2" s="13"/>
      <c r="D2" s="13"/>
      <c r="E2" s="13"/>
      <c r="F2" s="13"/>
      <c r="G2" s="13"/>
      <c r="H2" s="13"/>
      <c r="I2" s="13"/>
      <c r="J2" s="13"/>
      <c r="K2" s="13"/>
      <c r="L2" s="13"/>
      <c r="N2" s="13"/>
      <c r="O2" s="13"/>
      <c r="P2" s="13"/>
      <c r="Q2" s="13"/>
      <c r="R2" s="13"/>
      <c r="S2" s="13"/>
      <c r="T2" s="13"/>
      <c r="U2" s="13"/>
      <c r="V2" s="13"/>
      <c r="W2" s="13"/>
    </row>
    <row r="3" spans="1:23" x14ac:dyDescent="0.2">
      <c r="G3" s="75"/>
      <c r="H3" s="75"/>
      <c r="I3" s="75"/>
      <c r="J3" s="75"/>
      <c r="K3" s="75"/>
      <c r="L3" s="75"/>
      <c r="R3" s="75"/>
      <c r="S3" s="75"/>
      <c r="T3" s="75"/>
      <c r="U3" s="75"/>
      <c r="V3" s="75"/>
      <c r="W3" s="75"/>
    </row>
    <row r="4" spans="1:23" ht="20.45" customHeight="1" x14ac:dyDescent="0.2"/>
    <row r="5" spans="1:23" ht="21" customHeight="1" x14ac:dyDescent="0.2">
      <c r="A5" s="310" t="s">
        <v>41</v>
      </c>
    </row>
    <row r="6" spans="1:23" ht="12.75" customHeight="1" thickBot="1" x14ac:dyDescent="0.25">
      <c r="A6" s="19"/>
    </row>
    <row r="7" spans="1:23" s="89" customFormat="1" ht="30.75" customHeight="1" thickTop="1" x14ac:dyDescent="0.2">
      <c r="A7" s="411" t="s">
        <v>42</v>
      </c>
      <c r="B7" s="486" t="s">
        <v>219</v>
      </c>
      <c r="C7" s="487"/>
      <c r="D7" s="487"/>
      <c r="E7" s="487"/>
      <c r="F7" s="487"/>
      <c r="G7" s="487"/>
      <c r="H7" s="487"/>
      <c r="I7" s="487"/>
      <c r="J7" s="487"/>
      <c r="K7" s="487"/>
      <c r="L7" s="487"/>
      <c r="M7" s="487" t="s">
        <v>219</v>
      </c>
      <c r="N7" s="487"/>
      <c r="O7" s="487"/>
      <c r="P7" s="487"/>
      <c r="Q7" s="487"/>
      <c r="R7" s="487"/>
      <c r="S7" s="487"/>
      <c r="T7" s="487"/>
      <c r="U7" s="487"/>
      <c r="V7" s="487"/>
      <c r="W7" s="488"/>
    </row>
    <row r="8" spans="1:23" s="8" customFormat="1" ht="39" customHeight="1" thickBot="1" x14ac:dyDescent="0.25">
      <c r="A8" s="492"/>
      <c r="B8" s="104" t="s">
        <v>220</v>
      </c>
      <c r="C8" s="105" t="s">
        <v>221</v>
      </c>
      <c r="D8" s="105" t="s">
        <v>222</v>
      </c>
      <c r="E8" s="105" t="s">
        <v>223</v>
      </c>
      <c r="F8" s="105" t="s">
        <v>224</v>
      </c>
      <c r="G8" s="105" t="s">
        <v>225</v>
      </c>
      <c r="H8" s="105" t="s">
        <v>226</v>
      </c>
      <c r="I8" s="105" t="s">
        <v>227</v>
      </c>
      <c r="J8" s="105" t="s">
        <v>228</v>
      </c>
      <c r="K8" s="105" t="s">
        <v>229</v>
      </c>
      <c r="L8" s="105" t="s">
        <v>230</v>
      </c>
      <c r="M8" s="105" t="s">
        <v>231</v>
      </c>
      <c r="N8" s="105" t="s">
        <v>232</v>
      </c>
      <c r="O8" s="105" t="s">
        <v>233</v>
      </c>
      <c r="P8" s="105" t="s">
        <v>234</v>
      </c>
      <c r="Q8" s="105" t="s">
        <v>235</v>
      </c>
      <c r="R8" s="105" t="s">
        <v>236</v>
      </c>
      <c r="S8" s="105" t="s">
        <v>237</v>
      </c>
      <c r="T8" s="105" t="s">
        <v>238</v>
      </c>
      <c r="U8" s="105" t="s">
        <v>239</v>
      </c>
      <c r="V8" s="105" t="s">
        <v>240</v>
      </c>
      <c r="W8" s="106" t="s">
        <v>106</v>
      </c>
    </row>
    <row r="9" spans="1:23" ht="18" customHeight="1" thickTop="1" x14ac:dyDescent="0.2">
      <c r="A9" s="49" t="s">
        <v>81</v>
      </c>
      <c r="B9" s="38">
        <v>159</v>
      </c>
      <c r="C9" s="40">
        <v>186</v>
      </c>
      <c r="D9" s="40">
        <v>190</v>
      </c>
      <c r="E9" s="40">
        <v>184</v>
      </c>
      <c r="F9" s="40">
        <v>168</v>
      </c>
      <c r="G9" s="40">
        <v>189</v>
      </c>
      <c r="H9" s="40">
        <v>188</v>
      </c>
      <c r="I9" s="40">
        <v>191</v>
      </c>
      <c r="J9" s="40">
        <v>206</v>
      </c>
      <c r="K9" s="40">
        <v>228</v>
      </c>
      <c r="L9" s="40">
        <v>214</v>
      </c>
      <c r="M9" s="40">
        <v>212</v>
      </c>
      <c r="N9" s="40">
        <v>200</v>
      </c>
      <c r="O9" s="40">
        <v>220</v>
      </c>
      <c r="P9" s="40">
        <v>192</v>
      </c>
      <c r="Q9" s="40">
        <v>212</v>
      </c>
      <c r="R9" s="40">
        <v>232</v>
      </c>
      <c r="S9" s="40">
        <v>213</v>
      </c>
      <c r="T9" s="40">
        <v>188</v>
      </c>
      <c r="U9" s="40">
        <v>149</v>
      </c>
      <c r="V9" s="40">
        <v>159</v>
      </c>
      <c r="W9" s="103">
        <v>4080</v>
      </c>
    </row>
    <row r="10" spans="1:23" ht="18" customHeight="1" x14ac:dyDescent="0.2">
      <c r="A10" s="50" t="s">
        <v>95</v>
      </c>
      <c r="B10" s="44">
        <v>53</v>
      </c>
      <c r="C10" s="46">
        <v>59</v>
      </c>
      <c r="D10" s="46">
        <v>66</v>
      </c>
      <c r="E10" s="46">
        <v>62</v>
      </c>
      <c r="F10" s="46">
        <v>71</v>
      </c>
      <c r="G10" s="46">
        <v>68</v>
      </c>
      <c r="H10" s="46">
        <v>55</v>
      </c>
      <c r="I10" s="46">
        <v>50</v>
      </c>
      <c r="J10" s="46">
        <v>79</v>
      </c>
      <c r="K10" s="46">
        <v>76</v>
      </c>
      <c r="L10" s="46">
        <v>65</v>
      </c>
      <c r="M10" s="46">
        <v>84</v>
      </c>
      <c r="N10" s="46">
        <v>79</v>
      </c>
      <c r="O10" s="46">
        <v>77</v>
      </c>
      <c r="P10" s="46">
        <v>89</v>
      </c>
      <c r="Q10" s="46">
        <v>79</v>
      </c>
      <c r="R10" s="46">
        <v>71</v>
      </c>
      <c r="S10" s="46">
        <v>69</v>
      </c>
      <c r="T10" s="46">
        <v>56</v>
      </c>
      <c r="U10" s="46">
        <v>40</v>
      </c>
      <c r="V10" s="46">
        <v>43</v>
      </c>
      <c r="W10" s="103">
        <v>1391</v>
      </c>
    </row>
    <row r="11" spans="1:23" ht="18" customHeight="1" x14ac:dyDescent="0.2">
      <c r="A11" s="50" t="s">
        <v>96</v>
      </c>
      <c r="B11" s="44">
        <v>70</v>
      </c>
      <c r="C11" s="46">
        <v>91</v>
      </c>
      <c r="D11" s="46">
        <v>91</v>
      </c>
      <c r="E11" s="46">
        <v>102</v>
      </c>
      <c r="F11" s="46">
        <v>96</v>
      </c>
      <c r="G11" s="46">
        <v>93</v>
      </c>
      <c r="H11" s="46">
        <v>96</v>
      </c>
      <c r="I11" s="46">
        <v>98</v>
      </c>
      <c r="J11" s="46">
        <v>102</v>
      </c>
      <c r="K11" s="46">
        <v>112</v>
      </c>
      <c r="L11" s="46">
        <v>104</v>
      </c>
      <c r="M11" s="46">
        <v>109</v>
      </c>
      <c r="N11" s="46">
        <v>110</v>
      </c>
      <c r="O11" s="46">
        <v>114</v>
      </c>
      <c r="P11" s="46">
        <v>110</v>
      </c>
      <c r="Q11" s="46">
        <v>98</v>
      </c>
      <c r="R11" s="46">
        <v>108</v>
      </c>
      <c r="S11" s="46">
        <v>104</v>
      </c>
      <c r="T11" s="46">
        <v>87</v>
      </c>
      <c r="U11" s="46">
        <v>68</v>
      </c>
      <c r="V11" s="46">
        <v>44</v>
      </c>
      <c r="W11" s="103">
        <v>2007</v>
      </c>
    </row>
    <row r="12" spans="1:23" ht="18" customHeight="1" x14ac:dyDescent="0.2">
      <c r="A12" s="50" t="s">
        <v>97</v>
      </c>
      <c r="B12" s="44">
        <v>162</v>
      </c>
      <c r="C12" s="46">
        <v>188</v>
      </c>
      <c r="D12" s="46">
        <v>207</v>
      </c>
      <c r="E12" s="46">
        <v>182</v>
      </c>
      <c r="F12" s="46">
        <v>183</v>
      </c>
      <c r="G12" s="46">
        <v>191</v>
      </c>
      <c r="H12" s="46">
        <v>206</v>
      </c>
      <c r="I12" s="46">
        <v>235</v>
      </c>
      <c r="J12" s="46">
        <v>189</v>
      </c>
      <c r="K12" s="46">
        <v>220</v>
      </c>
      <c r="L12" s="46">
        <v>236</v>
      </c>
      <c r="M12" s="46">
        <v>226</v>
      </c>
      <c r="N12" s="46">
        <v>226</v>
      </c>
      <c r="O12" s="46">
        <v>205</v>
      </c>
      <c r="P12" s="46">
        <v>220</v>
      </c>
      <c r="Q12" s="46">
        <v>235</v>
      </c>
      <c r="R12" s="46">
        <v>228</v>
      </c>
      <c r="S12" s="46">
        <v>209</v>
      </c>
      <c r="T12" s="46">
        <v>171</v>
      </c>
      <c r="U12" s="46">
        <v>145</v>
      </c>
      <c r="V12" s="46">
        <v>101</v>
      </c>
      <c r="W12" s="103">
        <v>4165</v>
      </c>
    </row>
    <row r="13" spans="1:23" ht="18" customHeight="1" x14ac:dyDescent="0.2">
      <c r="A13" s="50" t="s">
        <v>90</v>
      </c>
      <c r="B13" s="44">
        <v>489</v>
      </c>
      <c r="C13" s="46">
        <v>560</v>
      </c>
      <c r="D13" s="46">
        <v>629</v>
      </c>
      <c r="E13" s="46">
        <v>649</v>
      </c>
      <c r="F13" s="46">
        <v>630</v>
      </c>
      <c r="G13" s="46">
        <v>636</v>
      </c>
      <c r="H13" s="46">
        <v>619</v>
      </c>
      <c r="I13" s="46">
        <v>673</v>
      </c>
      <c r="J13" s="46">
        <v>664</v>
      </c>
      <c r="K13" s="46">
        <v>656</v>
      </c>
      <c r="L13" s="46">
        <v>667</v>
      </c>
      <c r="M13" s="46">
        <v>628</v>
      </c>
      <c r="N13" s="46">
        <v>649</v>
      </c>
      <c r="O13" s="46">
        <v>649</v>
      </c>
      <c r="P13" s="46">
        <v>644</v>
      </c>
      <c r="Q13" s="46">
        <v>616</v>
      </c>
      <c r="R13" s="46">
        <v>641</v>
      </c>
      <c r="S13" s="46">
        <v>617</v>
      </c>
      <c r="T13" s="46">
        <v>475</v>
      </c>
      <c r="U13" s="46">
        <v>424</v>
      </c>
      <c r="V13" s="46">
        <v>313</v>
      </c>
      <c r="W13" s="103">
        <v>12528</v>
      </c>
    </row>
    <row r="14" spans="1:23" ht="18" customHeight="1" x14ac:dyDescent="0.2">
      <c r="A14" s="50" t="s">
        <v>91</v>
      </c>
      <c r="B14" s="44">
        <v>459</v>
      </c>
      <c r="C14" s="46">
        <v>503</v>
      </c>
      <c r="D14" s="46">
        <v>547</v>
      </c>
      <c r="E14" s="46">
        <v>511</v>
      </c>
      <c r="F14" s="46">
        <v>567</v>
      </c>
      <c r="G14" s="46">
        <v>535</v>
      </c>
      <c r="H14" s="46">
        <v>543</v>
      </c>
      <c r="I14" s="46">
        <v>511</v>
      </c>
      <c r="J14" s="46">
        <v>561</v>
      </c>
      <c r="K14" s="46">
        <v>565</v>
      </c>
      <c r="L14" s="46">
        <v>521</v>
      </c>
      <c r="M14" s="46">
        <v>546</v>
      </c>
      <c r="N14" s="46">
        <v>553</v>
      </c>
      <c r="O14" s="46">
        <v>585</v>
      </c>
      <c r="P14" s="46">
        <v>516</v>
      </c>
      <c r="Q14" s="46">
        <v>603</v>
      </c>
      <c r="R14" s="46">
        <v>603</v>
      </c>
      <c r="S14" s="46">
        <v>588</v>
      </c>
      <c r="T14" s="46">
        <v>598</v>
      </c>
      <c r="U14" s="46">
        <v>459</v>
      </c>
      <c r="V14" s="46">
        <v>639</v>
      </c>
      <c r="W14" s="103">
        <v>11513</v>
      </c>
    </row>
    <row r="15" spans="1:23" ht="18" customHeight="1" x14ac:dyDescent="0.2">
      <c r="A15" s="50" t="s">
        <v>102</v>
      </c>
      <c r="B15" s="44">
        <v>972</v>
      </c>
      <c r="C15" s="46">
        <v>1155</v>
      </c>
      <c r="D15" s="46">
        <v>1217</v>
      </c>
      <c r="E15" s="46">
        <v>1228</v>
      </c>
      <c r="F15" s="46">
        <v>1180</v>
      </c>
      <c r="G15" s="46">
        <v>1183</v>
      </c>
      <c r="H15" s="46">
        <v>1199</v>
      </c>
      <c r="I15" s="46">
        <v>1196</v>
      </c>
      <c r="J15" s="46">
        <v>1274</v>
      </c>
      <c r="K15" s="46">
        <v>1302</v>
      </c>
      <c r="L15" s="46">
        <v>1299</v>
      </c>
      <c r="M15" s="46">
        <v>1358</v>
      </c>
      <c r="N15" s="46">
        <v>1306</v>
      </c>
      <c r="O15" s="46">
        <v>1305</v>
      </c>
      <c r="P15" s="46">
        <v>1289</v>
      </c>
      <c r="Q15" s="46">
        <v>1277</v>
      </c>
      <c r="R15" s="46">
        <v>1220</v>
      </c>
      <c r="S15" s="46">
        <v>1176</v>
      </c>
      <c r="T15" s="46">
        <v>1121</v>
      </c>
      <c r="U15" s="46">
        <v>886</v>
      </c>
      <c r="V15" s="46">
        <v>805</v>
      </c>
      <c r="W15" s="103">
        <v>24948</v>
      </c>
    </row>
    <row r="16" spans="1:23" ht="18" customHeight="1" x14ac:dyDescent="0.2">
      <c r="A16" s="50" t="s">
        <v>98</v>
      </c>
      <c r="B16" s="44">
        <v>119</v>
      </c>
      <c r="C16" s="46">
        <v>134</v>
      </c>
      <c r="D16" s="46">
        <v>159</v>
      </c>
      <c r="E16" s="46">
        <v>142</v>
      </c>
      <c r="F16" s="46">
        <v>156</v>
      </c>
      <c r="G16" s="46">
        <v>147</v>
      </c>
      <c r="H16" s="46">
        <v>154</v>
      </c>
      <c r="I16" s="46">
        <v>164</v>
      </c>
      <c r="J16" s="46">
        <v>163</v>
      </c>
      <c r="K16" s="46">
        <v>160</v>
      </c>
      <c r="L16" s="46">
        <v>170</v>
      </c>
      <c r="M16" s="46">
        <v>190</v>
      </c>
      <c r="N16" s="46">
        <v>156</v>
      </c>
      <c r="O16" s="46">
        <v>187</v>
      </c>
      <c r="P16" s="46">
        <v>173</v>
      </c>
      <c r="Q16" s="46">
        <v>176</v>
      </c>
      <c r="R16" s="46">
        <v>185</v>
      </c>
      <c r="S16" s="46">
        <v>150</v>
      </c>
      <c r="T16" s="46">
        <v>123</v>
      </c>
      <c r="U16" s="46">
        <v>116</v>
      </c>
      <c r="V16" s="46">
        <v>69</v>
      </c>
      <c r="W16" s="103">
        <v>3193</v>
      </c>
    </row>
    <row r="17" spans="1:24" ht="18" customHeight="1" x14ac:dyDescent="0.2">
      <c r="A17" s="50" t="s">
        <v>103</v>
      </c>
      <c r="B17" s="44">
        <v>151</v>
      </c>
      <c r="C17" s="46">
        <v>148</v>
      </c>
      <c r="D17" s="46">
        <v>172</v>
      </c>
      <c r="E17" s="46">
        <v>163</v>
      </c>
      <c r="F17" s="46">
        <v>170</v>
      </c>
      <c r="G17" s="46">
        <v>157</v>
      </c>
      <c r="H17" s="46">
        <v>167</v>
      </c>
      <c r="I17" s="46">
        <v>186</v>
      </c>
      <c r="J17" s="46">
        <v>177</v>
      </c>
      <c r="K17" s="46">
        <v>182</v>
      </c>
      <c r="L17" s="46">
        <v>190</v>
      </c>
      <c r="M17" s="46">
        <v>190</v>
      </c>
      <c r="N17" s="46">
        <v>210</v>
      </c>
      <c r="O17" s="46">
        <v>177</v>
      </c>
      <c r="P17" s="46">
        <v>191</v>
      </c>
      <c r="Q17" s="46">
        <v>206</v>
      </c>
      <c r="R17" s="46">
        <v>176</v>
      </c>
      <c r="S17" s="46">
        <v>191</v>
      </c>
      <c r="T17" s="46">
        <v>158</v>
      </c>
      <c r="U17" s="46">
        <v>112</v>
      </c>
      <c r="V17" s="46">
        <v>99</v>
      </c>
      <c r="W17" s="103">
        <v>3573</v>
      </c>
    </row>
    <row r="18" spans="1:24" ht="18" customHeight="1" x14ac:dyDescent="0.2">
      <c r="A18" s="50" t="s">
        <v>82</v>
      </c>
      <c r="B18" s="44">
        <v>74</v>
      </c>
      <c r="C18" s="46">
        <v>87</v>
      </c>
      <c r="D18" s="46">
        <v>102</v>
      </c>
      <c r="E18" s="46">
        <v>98</v>
      </c>
      <c r="F18" s="46">
        <v>108</v>
      </c>
      <c r="G18" s="46">
        <v>104</v>
      </c>
      <c r="H18" s="46">
        <v>108</v>
      </c>
      <c r="I18" s="46">
        <v>119</v>
      </c>
      <c r="J18" s="46">
        <v>142</v>
      </c>
      <c r="K18" s="46">
        <v>120</v>
      </c>
      <c r="L18" s="46">
        <v>133</v>
      </c>
      <c r="M18" s="46">
        <v>133</v>
      </c>
      <c r="N18" s="46">
        <v>151</v>
      </c>
      <c r="O18" s="46">
        <v>116</v>
      </c>
      <c r="P18" s="46">
        <v>143</v>
      </c>
      <c r="Q18" s="46">
        <v>118</v>
      </c>
      <c r="R18" s="46">
        <v>146</v>
      </c>
      <c r="S18" s="46">
        <v>127</v>
      </c>
      <c r="T18" s="46">
        <v>100</v>
      </c>
      <c r="U18" s="46">
        <v>102</v>
      </c>
      <c r="V18" s="46">
        <v>87</v>
      </c>
      <c r="W18" s="103">
        <v>2418</v>
      </c>
    </row>
    <row r="19" spans="1:24" ht="18" customHeight="1" x14ac:dyDescent="0.2">
      <c r="A19" s="50" t="s">
        <v>83</v>
      </c>
      <c r="B19" s="44">
        <v>79</v>
      </c>
      <c r="C19" s="46">
        <v>92</v>
      </c>
      <c r="D19" s="46">
        <v>96</v>
      </c>
      <c r="E19" s="46">
        <v>94</v>
      </c>
      <c r="F19" s="46">
        <v>100</v>
      </c>
      <c r="G19" s="46">
        <v>97</v>
      </c>
      <c r="H19" s="46">
        <v>108</v>
      </c>
      <c r="I19" s="46">
        <v>123</v>
      </c>
      <c r="J19" s="46">
        <v>129</v>
      </c>
      <c r="K19" s="46">
        <v>103</v>
      </c>
      <c r="L19" s="46">
        <v>115</v>
      </c>
      <c r="M19" s="46">
        <v>135</v>
      </c>
      <c r="N19" s="46">
        <v>129</v>
      </c>
      <c r="O19" s="46">
        <v>101</v>
      </c>
      <c r="P19" s="46">
        <v>104</v>
      </c>
      <c r="Q19" s="46">
        <v>105</v>
      </c>
      <c r="R19" s="46">
        <v>117</v>
      </c>
      <c r="S19" s="46">
        <v>96</v>
      </c>
      <c r="T19" s="46">
        <v>101</v>
      </c>
      <c r="U19" s="46">
        <v>83</v>
      </c>
      <c r="V19" s="46">
        <v>73</v>
      </c>
      <c r="W19" s="103">
        <v>2180</v>
      </c>
    </row>
    <row r="20" spans="1:24" ht="18" customHeight="1" x14ac:dyDescent="0.2">
      <c r="A20" s="50" t="s">
        <v>84</v>
      </c>
      <c r="B20" s="44">
        <v>942</v>
      </c>
      <c r="C20" s="46">
        <v>994</v>
      </c>
      <c r="D20" s="46">
        <v>1005</v>
      </c>
      <c r="E20" s="46">
        <v>995</v>
      </c>
      <c r="F20" s="46">
        <v>981</v>
      </c>
      <c r="G20" s="46">
        <v>1000</v>
      </c>
      <c r="H20" s="46">
        <v>1008</v>
      </c>
      <c r="I20" s="46">
        <v>1083</v>
      </c>
      <c r="J20" s="46">
        <v>1109</v>
      </c>
      <c r="K20" s="46">
        <v>1074</v>
      </c>
      <c r="L20" s="46">
        <v>1082</v>
      </c>
      <c r="M20" s="46">
        <v>1102</v>
      </c>
      <c r="N20" s="46">
        <v>1048</v>
      </c>
      <c r="O20" s="46">
        <v>1108</v>
      </c>
      <c r="P20" s="46">
        <v>1048</v>
      </c>
      <c r="Q20" s="46">
        <v>1079</v>
      </c>
      <c r="R20" s="46">
        <v>1098</v>
      </c>
      <c r="S20" s="46">
        <v>1062</v>
      </c>
      <c r="T20" s="46">
        <v>920</v>
      </c>
      <c r="U20" s="46">
        <v>811</v>
      </c>
      <c r="V20" s="46">
        <v>1017</v>
      </c>
      <c r="W20" s="103">
        <v>21566</v>
      </c>
    </row>
    <row r="21" spans="1:24" ht="18" customHeight="1" x14ac:dyDescent="0.2">
      <c r="A21" s="50" t="s">
        <v>85</v>
      </c>
      <c r="B21" s="44">
        <v>671</v>
      </c>
      <c r="C21" s="46">
        <v>707</v>
      </c>
      <c r="D21" s="46">
        <v>751</v>
      </c>
      <c r="E21" s="46">
        <v>724</v>
      </c>
      <c r="F21" s="46">
        <v>731</v>
      </c>
      <c r="G21" s="46">
        <v>704</v>
      </c>
      <c r="H21" s="46">
        <v>744</v>
      </c>
      <c r="I21" s="46">
        <v>705</v>
      </c>
      <c r="J21" s="46">
        <v>762</v>
      </c>
      <c r="K21" s="46">
        <v>772</v>
      </c>
      <c r="L21" s="46">
        <v>753</v>
      </c>
      <c r="M21" s="46">
        <v>712</v>
      </c>
      <c r="N21" s="46">
        <v>725</v>
      </c>
      <c r="O21" s="46">
        <v>735</v>
      </c>
      <c r="P21" s="46">
        <v>730</v>
      </c>
      <c r="Q21" s="46">
        <v>728</v>
      </c>
      <c r="R21" s="46">
        <v>691</v>
      </c>
      <c r="S21" s="46">
        <v>688</v>
      </c>
      <c r="T21" s="46">
        <v>604</v>
      </c>
      <c r="U21" s="46">
        <v>526</v>
      </c>
      <c r="V21" s="46">
        <v>712</v>
      </c>
      <c r="W21" s="103">
        <v>14875</v>
      </c>
      <c r="X21" s="10"/>
    </row>
    <row r="22" spans="1:24" ht="18" customHeight="1" x14ac:dyDescent="0.2">
      <c r="A22" s="50" t="s">
        <v>87</v>
      </c>
      <c r="B22" s="44">
        <v>2052</v>
      </c>
      <c r="C22" s="46">
        <v>2154</v>
      </c>
      <c r="D22" s="46">
        <v>2290</v>
      </c>
      <c r="E22" s="46">
        <v>2193</v>
      </c>
      <c r="F22" s="46">
        <v>2232</v>
      </c>
      <c r="G22" s="46">
        <v>2311</v>
      </c>
      <c r="H22" s="46">
        <v>2289</v>
      </c>
      <c r="I22" s="46">
        <v>2365</v>
      </c>
      <c r="J22" s="46">
        <v>2350</v>
      </c>
      <c r="K22" s="46">
        <v>2395</v>
      </c>
      <c r="L22" s="46">
        <v>2364</v>
      </c>
      <c r="M22" s="46">
        <v>2324</v>
      </c>
      <c r="N22" s="46">
        <v>2370</v>
      </c>
      <c r="O22" s="46">
        <v>2421</v>
      </c>
      <c r="P22" s="46">
        <v>2400</v>
      </c>
      <c r="Q22" s="46">
        <v>2341</v>
      </c>
      <c r="R22" s="46">
        <v>2401</v>
      </c>
      <c r="S22" s="46">
        <v>2287</v>
      </c>
      <c r="T22" s="46">
        <v>2152</v>
      </c>
      <c r="U22" s="46">
        <v>1716</v>
      </c>
      <c r="V22" s="46">
        <v>1953</v>
      </c>
      <c r="W22" s="103">
        <v>47360</v>
      </c>
      <c r="X22" s="10"/>
    </row>
    <row r="23" spans="1:24" ht="18" customHeight="1" x14ac:dyDescent="0.2">
      <c r="A23" s="50" t="s">
        <v>88</v>
      </c>
      <c r="B23" s="44">
        <v>497</v>
      </c>
      <c r="C23" s="46">
        <v>568</v>
      </c>
      <c r="D23" s="46">
        <v>592</v>
      </c>
      <c r="E23" s="46">
        <v>618</v>
      </c>
      <c r="F23" s="46">
        <v>612</v>
      </c>
      <c r="G23" s="46">
        <v>614</v>
      </c>
      <c r="H23" s="46">
        <v>605</v>
      </c>
      <c r="I23" s="46">
        <v>624</v>
      </c>
      <c r="J23" s="46">
        <v>600</v>
      </c>
      <c r="K23" s="240">
        <v>642</v>
      </c>
      <c r="L23" s="46">
        <v>673</v>
      </c>
      <c r="M23" s="46">
        <v>603</v>
      </c>
      <c r="N23" s="46">
        <v>608</v>
      </c>
      <c r="O23" s="46">
        <v>601</v>
      </c>
      <c r="P23" s="46">
        <v>594</v>
      </c>
      <c r="Q23" s="46">
        <v>547</v>
      </c>
      <c r="R23" s="46">
        <v>608</v>
      </c>
      <c r="S23" s="46">
        <v>523</v>
      </c>
      <c r="T23" s="46">
        <v>529</v>
      </c>
      <c r="U23" s="46">
        <v>455</v>
      </c>
      <c r="V23" s="46">
        <v>383</v>
      </c>
      <c r="W23" s="103">
        <v>12096</v>
      </c>
    </row>
    <row r="24" spans="1:24" ht="18" customHeight="1" x14ac:dyDescent="0.2">
      <c r="A24" s="50" t="s">
        <v>86</v>
      </c>
      <c r="B24" s="44">
        <v>76</v>
      </c>
      <c r="C24" s="46">
        <v>72</v>
      </c>
      <c r="D24" s="46">
        <v>89</v>
      </c>
      <c r="E24" s="46">
        <v>83</v>
      </c>
      <c r="F24" s="46">
        <v>97</v>
      </c>
      <c r="G24" s="46">
        <v>103</v>
      </c>
      <c r="H24" s="46">
        <v>102</v>
      </c>
      <c r="I24" s="46">
        <v>114</v>
      </c>
      <c r="J24" s="46">
        <v>97</v>
      </c>
      <c r="K24" s="46">
        <v>97</v>
      </c>
      <c r="L24" s="46">
        <v>94</v>
      </c>
      <c r="M24" s="46">
        <v>111</v>
      </c>
      <c r="N24" s="46">
        <v>99</v>
      </c>
      <c r="O24" s="46">
        <v>93</v>
      </c>
      <c r="P24" s="46">
        <v>105</v>
      </c>
      <c r="Q24" s="46">
        <v>109</v>
      </c>
      <c r="R24" s="46">
        <v>115</v>
      </c>
      <c r="S24" s="46">
        <v>88</v>
      </c>
      <c r="T24" s="46">
        <v>82</v>
      </c>
      <c r="U24" s="46">
        <v>77</v>
      </c>
      <c r="V24" s="46">
        <v>83</v>
      </c>
      <c r="W24" s="103">
        <v>1986</v>
      </c>
    </row>
    <row r="25" spans="1:24" ht="18" customHeight="1" x14ac:dyDescent="0.2">
      <c r="A25" s="50" t="s">
        <v>89</v>
      </c>
      <c r="B25" s="44">
        <v>332</v>
      </c>
      <c r="C25" s="46">
        <v>387</v>
      </c>
      <c r="D25" s="46">
        <v>454</v>
      </c>
      <c r="E25" s="46">
        <v>417</v>
      </c>
      <c r="F25" s="46">
        <v>382</v>
      </c>
      <c r="G25" s="46">
        <v>419</v>
      </c>
      <c r="H25" s="46">
        <v>410</v>
      </c>
      <c r="I25" s="46">
        <v>409</v>
      </c>
      <c r="J25" s="46">
        <v>390</v>
      </c>
      <c r="K25" s="46">
        <v>431</v>
      </c>
      <c r="L25" s="46">
        <v>423</v>
      </c>
      <c r="M25" s="46">
        <v>391</v>
      </c>
      <c r="N25" s="46">
        <v>394</v>
      </c>
      <c r="O25" s="46">
        <v>398</v>
      </c>
      <c r="P25" s="46">
        <v>447</v>
      </c>
      <c r="Q25" s="46">
        <v>460</v>
      </c>
      <c r="R25" s="46">
        <v>372</v>
      </c>
      <c r="S25" s="46">
        <v>407</v>
      </c>
      <c r="T25" s="46">
        <v>374</v>
      </c>
      <c r="U25" s="46">
        <v>302</v>
      </c>
      <c r="V25" s="46">
        <v>291</v>
      </c>
      <c r="W25" s="103">
        <v>8290</v>
      </c>
    </row>
    <row r="26" spans="1:24" ht="18" customHeight="1" x14ac:dyDescent="0.2">
      <c r="A26" s="50" t="s">
        <v>100</v>
      </c>
      <c r="B26" s="44">
        <v>467</v>
      </c>
      <c r="C26" s="46">
        <v>548</v>
      </c>
      <c r="D26" s="46">
        <v>574</v>
      </c>
      <c r="E26" s="46">
        <v>521</v>
      </c>
      <c r="F26" s="46">
        <v>509</v>
      </c>
      <c r="G26" s="46">
        <v>494</v>
      </c>
      <c r="H26" s="46">
        <v>568</v>
      </c>
      <c r="I26" s="46">
        <v>536</v>
      </c>
      <c r="J26" s="46">
        <v>557</v>
      </c>
      <c r="K26" s="46">
        <v>635</v>
      </c>
      <c r="L26" s="46">
        <v>605</v>
      </c>
      <c r="M26" s="46">
        <v>552</v>
      </c>
      <c r="N26" s="46">
        <v>640</v>
      </c>
      <c r="O26" s="46">
        <v>601</v>
      </c>
      <c r="P26" s="46">
        <v>640</v>
      </c>
      <c r="Q26" s="46">
        <v>619</v>
      </c>
      <c r="R26" s="46">
        <v>625</v>
      </c>
      <c r="S26" s="46">
        <v>567</v>
      </c>
      <c r="T26" s="46">
        <v>501</v>
      </c>
      <c r="U26" s="46">
        <v>402</v>
      </c>
      <c r="V26" s="46">
        <v>416</v>
      </c>
      <c r="W26" s="103">
        <v>11577</v>
      </c>
    </row>
    <row r="27" spans="1:24" ht="18" customHeight="1" x14ac:dyDescent="0.2">
      <c r="A27" s="50" t="s">
        <v>92</v>
      </c>
      <c r="B27" s="44">
        <v>449</v>
      </c>
      <c r="C27" s="46">
        <v>488</v>
      </c>
      <c r="D27" s="46">
        <v>521</v>
      </c>
      <c r="E27" s="46">
        <v>528</v>
      </c>
      <c r="F27" s="46">
        <v>484</v>
      </c>
      <c r="G27" s="46">
        <v>533</v>
      </c>
      <c r="H27" s="46">
        <v>534</v>
      </c>
      <c r="I27" s="46">
        <v>519</v>
      </c>
      <c r="J27" s="46">
        <v>555</v>
      </c>
      <c r="K27" s="46">
        <v>554</v>
      </c>
      <c r="L27" s="46">
        <v>540</v>
      </c>
      <c r="M27" s="46">
        <v>578</v>
      </c>
      <c r="N27" s="46">
        <v>532</v>
      </c>
      <c r="O27" s="46">
        <v>551</v>
      </c>
      <c r="P27" s="46">
        <v>598</v>
      </c>
      <c r="Q27" s="46">
        <v>559</v>
      </c>
      <c r="R27" s="46">
        <v>602</v>
      </c>
      <c r="S27" s="46">
        <v>535</v>
      </c>
      <c r="T27" s="46">
        <v>439</v>
      </c>
      <c r="U27" s="46">
        <v>336</v>
      </c>
      <c r="V27" s="46">
        <v>332</v>
      </c>
      <c r="W27" s="103">
        <v>10767</v>
      </c>
    </row>
    <row r="28" spans="1:24" ht="18" customHeight="1" x14ac:dyDescent="0.2">
      <c r="A28" s="50" t="s">
        <v>99</v>
      </c>
      <c r="B28" s="44">
        <v>791</v>
      </c>
      <c r="C28" s="46">
        <v>872</v>
      </c>
      <c r="D28" s="46">
        <v>998</v>
      </c>
      <c r="E28" s="46">
        <v>1013</v>
      </c>
      <c r="F28" s="46">
        <v>986</v>
      </c>
      <c r="G28" s="46">
        <v>958</v>
      </c>
      <c r="H28" s="46">
        <v>981</v>
      </c>
      <c r="I28" s="46">
        <v>989</v>
      </c>
      <c r="J28" s="46">
        <v>1000</v>
      </c>
      <c r="K28" s="46">
        <v>1001</v>
      </c>
      <c r="L28" s="46">
        <v>981</v>
      </c>
      <c r="M28" s="46">
        <v>984</v>
      </c>
      <c r="N28" s="46">
        <v>983</v>
      </c>
      <c r="O28" s="46">
        <v>982</v>
      </c>
      <c r="P28" s="46">
        <v>1034</v>
      </c>
      <c r="Q28" s="46">
        <v>1006</v>
      </c>
      <c r="R28" s="46">
        <v>1000</v>
      </c>
      <c r="S28" s="46">
        <v>1005</v>
      </c>
      <c r="T28" s="46">
        <v>854</v>
      </c>
      <c r="U28" s="46">
        <v>696</v>
      </c>
      <c r="V28" s="46">
        <v>866</v>
      </c>
      <c r="W28" s="103">
        <v>19980</v>
      </c>
    </row>
    <row r="29" spans="1:24" ht="18" customHeight="1" x14ac:dyDescent="0.2">
      <c r="A29" s="50" t="s">
        <v>93</v>
      </c>
      <c r="B29" s="44">
        <v>1231</v>
      </c>
      <c r="C29" s="46">
        <v>1361</v>
      </c>
      <c r="D29" s="46">
        <v>1457</v>
      </c>
      <c r="E29" s="46">
        <v>1435</v>
      </c>
      <c r="F29" s="46">
        <v>1455</v>
      </c>
      <c r="G29" s="46">
        <v>1475</v>
      </c>
      <c r="H29" s="46">
        <v>1474</v>
      </c>
      <c r="I29" s="46">
        <v>1477</v>
      </c>
      <c r="J29" s="46">
        <v>1557</v>
      </c>
      <c r="K29" s="46">
        <v>1532</v>
      </c>
      <c r="L29" s="46">
        <v>1706</v>
      </c>
      <c r="M29" s="46">
        <v>1517</v>
      </c>
      <c r="N29" s="46">
        <v>1547</v>
      </c>
      <c r="O29" s="46">
        <v>1645</v>
      </c>
      <c r="P29" s="46">
        <v>1670</v>
      </c>
      <c r="Q29" s="46">
        <v>1674</v>
      </c>
      <c r="R29" s="46">
        <v>1689</v>
      </c>
      <c r="S29" s="46">
        <v>1585</v>
      </c>
      <c r="T29" s="46">
        <v>1335</v>
      </c>
      <c r="U29" s="46">
        <v>1069</v>
      </c>
      <c r="V29" s="46">
        <v>1106</v>
      </c>
      <c r="W29" s="103">
        <v>30997</v>
      </c>
    </row>
    <row r="30" spans="1:24" ht="18" customHeight="1" x14ac:dyDescent="0.2">
      <c r="A30" s="50" t="s">
        <v>101</v>
      </c>
      <c r="B30" s="44">
        <v>57</v>
      </c>
      <c r="C30" s="46">
        <v>64</v>
      </c>
      <c r="D30" s="46">
        <v>53</v>
      </c>
      <c r="E30" s="46">
        <v>72</v>
      </c>
      <c r="F30" s="46">
        <v>60</v>
      </c>
      <c r="G30" s="46">
        <v>63</v>
      </c>
      <c r="H30" s="46">
        <v>82</v>
      </c>
      <c r="I30" s="46">
        <v>66</v>
      </c>
      <c r="J30" s="46">
        <v>73</v>
      </c>
      <c r="K30" s="46">
        <v>70</v>
      </c>
      <c r="L30" s="46">
        <v>69</v>
      </c>
      <c r="M30" s="46">
        <v>67</v>
      </c>
      <c r="N30" s="46">
        <v>72</v>
      </c>
      <c r="O30" s="46">
        <v>79</v>
      </c>
      <c r="P30" s="46">
        <v>90</v>
      </c>
      <c r="Q30" s="46">
        <v>73</v>
      </c>
      <c r="R30" s="46">
        <v>75</v>
      </c>
      <c r="S30" s="46">
        <v>84</v>
      </c>
      <c r="T30" s="46">
        <v>66</v>
      </c>
      <c r="U30" s="46">
        <v>50</v>
      </c>
      <c r="V30" s="46">
        <v>52</v>
      </c>
      <c r="W30" s="103">
        <v>1437</v>
      </c>
    </row>
    <row r="31" spans="1:24" ht="18" customHeight="1" x14ac:dyDescent="0.2">
      <c r="A31" s="50" t="s">
        <v>104</v>
      </c>
      <c r="B31" s="44">
        <v>1055</v>
      </c>
      <c r="C31" s="46">
        <v>1125</v>
      </c>
      <c r="D31" s="46">
        <v>1158</v>
      </c>
      <c r="E31" s="46">
        <v>1196</v>
      </c>
      <c r="F31" s="46">
        <v>1198</v>
      </c>
      <c r="G31" s="46">
        <v>1258</v>
      </c>
      <c r="H31" s="46">
        <v>1233</v>
      </c>
      <c r="I31" s="46">
        <v>1317</v>
      </c>
      <c r="J31" s="46">
        <v>1316</v>
      </c>
      <c r="K31" s="46">
        <v>1310</v>
      </c>
      <c r="L31" s="46">
        <v>1314</v>
      </c>
      <c r="M31" s="46">
        <v>1413</v>
      </c>
      <c r="N31" s="46">
        <v>1318</v>
      </c>
      <c r="O31" s="46">
        <v>1322</v>
      </c>
      <c r="P31" s="46">
        <v>1343</v>
      </c>
      <c r="Q31" s="46">
        <v>1349</v>
      </c>
      <c r="R31" s="46">
        <v>1394</v>
      </c>
      <c r="S31" s="46">
        <v>1321</v>
      </c>
      <c r="T31" s="46">
        <v>1173</v>
      </c>
      <c r="U31" s="46">
        <v>922</v>
      </c>
      <c r="V31" s="46">
        <v>1061</v>
      </c>
      <c r="W31" s="103">
        <v>26096</v>
      </c>
    </row>
    <row r="32" spans="1:24" ht="18" customHeight="1" x14ac:dyDescent="0.2">
      <c r="A32" s="50" t="s">
        <v>94</v>
      </c>
      <c r="B32" s="44">
        <v>82</v>
      </c>
      <c r="C32" s="46">
        <v>115</v>
      </c>
      <c r="D32" s="46">
        <v>113</v>
      </c>
      <c r="E32" s="46">
        <v>104</v>
      </c>
      <c r="F32" s="46">
        <v>112</v>
      </c>
      <c r="G32" s="46">
        <v>111</v>
      </c>
      <c r="H32" s="46">
        <v>104</v>
      </c>
      <c r="I32" s="46">
        <v>104</v>
      </c>
      <c r="J32" s="46">
        <v>122</v>
      </c>
      <c r="K32" s="46">
        <v>101</v>
      </c>
      <c r="L32" s="46">
        <v>111</v>
      </c>
      <c r="M32" s="46">
        <v>95</v>
      </c>
      <c r="N32" s="46">
        <v>95</v>
      </c>
      <c r="O32" s="46">
        <v>108</v>
      </c>
      <c r="P32" s="46">
        <v>121</v>
      </c>
      <c r="Q32" s="46">
        <v>117</v>
      </c>
      <c r="R32" s="46">
        <v>119</v>
      </c>
      <c r="S32" s="46">
        <v>116</v>
      </c>
      <c r="T32" s="46">
        <v>100</v>
      </c>
      <c r="U32" s="46">
        <v>75</v>
      </c>
      <c r="V32" s="46">
        <v>73</v>
      </c>
      <c r="W32" s="103">
        <v>2198</v>
      </c>
    </row>
    <row r="33" spans="1:24" ht="24" customHeight="1" thickBot="1" x14ac:dyDescent="0.25">
      <c r="A33" s="123" t="s">
        <v>105</v>
      </c>
      <c r="B33" s="71">
        <v>16</v>
      </c>
      <c r="C33" s="74">
        <v>23</v>
      </c>
      <c r="D33" s="74">
        <v>36</v>
      </c>
      <c r="E33" s="74">
        <v>23</v>
      </c>
      <c r="F33" s="74">
        <v>24</v>
      </c>
      <c r="G33" s="74">
        <v>22</v>
      </c>
      <c r="H33" s="74">
        <v>25</v>
      </c>
      <c r="I33" s="74">
        <v>19</v>
      </c>
      <c r="J33" s="74">
        <v>12</v>
      </c>
      <c r="K33" s="74">
        <v>18</v>
      </c>
      <c r="L33" s="74">
        <v>21</v>
      </c>
      <c r="M33" s="74">
        <v>16</v>
      </c>
      <c r="N33" s="74">
        <v>20</v>
      </c>
      <c r="O33" s="74">
        <v>19</v>
      </c>
      <c r="P33" s="74">
        <v>13</v>
      </c>
      <c r="Q33" s="74">
        <v>13</v>
      </c>
      <c r="R33" s="74">
        <v>15</v>
      </c>
      <c r="S33" s="74">
        <v>10</v>
      </c>
      <c r="T33" s="74">
        <v>10</v>
      </c>
      <c r="U33" s="74">
        <v>6</v>
      </c>
      <c r="V33" s="74">
        <v>2</v>
      </c>
      <c r="W33" s="103">
        <v>363</v>
      </c>
    </row>
    <row r="34" spans="1:24" s="4" customFormat="1" ht="29.25" customHeight="1" thickTop="1" thickBot="1" x14ac:dyDescent="0.25">
      <c r="A34" s="311" t="s">
        <v>106</v>
      </c>
      <c r="B34" s="317">
        <v>11505</v>
      </c>
      <c r="C34" s="340">
        <v>12681</v>
      </c>
      <c r="D34" s="340">
        <v>13567</v>
      </c>
      <c r="E34" s="340">
        <v>13337</v>
      </c>
      <c r="F34" s="340">
        <v>13292</v>
      </c>
      <c r="G34" s="340">
        <v>13465</v>
      </c>
      <c r="H34" s="340">
        <v>13602</v>
      </c>
      <c r="I34" s="340">
        <v>13873</v>
      </c>
      <c r="J34" s="340">
        <v>14186</v>
      </c>
      <c r="K34" s="340">
        <v>14356</v>
      </c>
      <c r="L34" s="340">
        <v>14450</v>
      </c>
      <c r="M34" s="340">
        <v>14276</v>
      </c>
      <c r="N34" s="340">
        <v>14220</v>
      </c>
      <c r="O34" s="340">
        <v>14399</v>
      </c>
      <c r="P34" s="340">
        <v>14504</v>
      </c>
      <c r="Q34" s="340">
        <v>14399</v>
      </c>
      <c r="R34" s="340">
        <v>14531</v>
      </c>
      <c r="S34" s="340">
        <v>13818</v>
      </c>
      <c r="T34" s="340">
        <v>12317</v>
      </c>
      <c r="U34" s="340">
        <v>10027</v>
      </c>
      <c r="V34" s="340">
        <v>10779</v>
      </c>
      <c r="W34" s="339">
        <v>281584</v>
      </c>
      <c r="X34" s="306"/>
    </row>
    <row r="35" spans="1:24" s="4" customFormat="1" ht="4.5" customHeight="1" thickTop="1" x14ac:dyDescent="0.2">
      <c r="A35" s="75"/>
      <c r="B35" s="326"/>
      <c r="C35" s="234"/>
      <c r="D35" s="234"/>
      <c r="E35" s="234"/>
      <c r="F35" s="234"/>
      <c r="G35" s="234"/>
      <c r="H35" s="234"/>
      <c r="I35" s="234"/>
      <c r="J35" s="234"/>
      <c r="K35" s="234"/>
      <c r="L35" s="234"/>
      <c r="M35" s="234"/>
      <c r="N35" s="234"/>
      <c r="O35" s="234"/>
      <c r="P35" s="234"/>
      <c r="Q35" s="234"/>
      <c r="R35" s="234"/>
      <c r="S35" s="234"/>
      <c r="T35" s="234"/>
      <c r="U35" s="234"/>
      <c r="V35" s="234"/>
      <c r="W35" s="234"/>
      <c r="X35" s="14"/>
    </row>
    <row r="36" spans="1:24" s="4" customFormat="1" ht="22.5" customHeight="1" x14ac:dyDescent="0.2">
      <c r="A36" s="21" t="s">
        <v>107</v>
      </c>
      <c r="B36" s="23">
        <v>-7.0378151260504201E-2</v>
      </c>
      <c r="C36" s="23">
        <v>-5.7034503271861985E-2</v>
      </c>
      <c r="D36" s="23">
        <v>2.5937689050211737E-2</v>
      </c>
      <c r="E36" s="23">
        <v>7.7829832250264474E-3</v>
      </c>
      <c r="F36" s="23">
        <v>-9.8331346841477943E-3</v>
      </c>
      <c r="G36" s="23">
        <v>-6.7861621302648077E-3</v>
      </c>
      <c r="H36" s="23">
        <v>-1.4847541102339393E-2</v>
      </c>
      <c r="I36" s="23">
        <v>-1.6517793846590103E-2</v>
      </c>
      <c r="J36" s="23">
        <v>-8.8038010061486857E-3</v>
      </c>
      <c r="K36" s="23">
        <v>-3.1247830011804736E-3</v>
      </c>
      <c r="L36" s="23">
        <v>1.4319809069212411E-2</v>
      </c>
      <c r="M36" s="23">
        <v>5.0689946493945367E-3</v>
      </c>
      <c r="N36" s="23">
        <v>-1.1401557285873193E-2</v>
      </c>
      <c r="O36" s="23">
        <v>-9.5611500894208275E-3</v>
      </c>
      <c r="P36" s="23">
        <v>4.6408533628870263E-3</v>
      </c>
      <c r="Q36" s="23">
        <v>-1.6260162601626018E-2</v>
      </c>
      <c r="R36" s="23">
        <v>1.8290119131044148E-2</v>
      </c>
      <c r="S36" s="23">
        <v>-1.8956336528221512E-2</v>
      </c>
      <c r="T36" s="23">
        <v>2.7615551476722844E-2</v>
      </c>
      <c r="U36" s="23">
        <v>1.2930599050409133E-2</v>
      </c>
      <c r="V36" s="23">
        <v>3.6342659359676954E-2</v>
      </c>
      <c r="W36" s="23">
        <v>-4.9191450865091035E-3</v>
      </c>
      <c r="X36" s="14"/>
    </row>
    <row r="37" spans="1:24" s="4" customFormat="1" ht="7.5" customHeight="1" x14ac:dyDescent="0.2">
      <c r="A37" s="63"/>
      <c r="B37" s="76"/>
      <c r="C37" s="76"/>
      <c r="D37" s="76"/>
      <c r="E37" s="76"/>
      <c r="F37" s="76"/>
      <c r="G37" s="76"/>
      <c r="H37" s="76"/>
      <c r="I37" s="76"/>
      <c r="J37" s="76"/>
      <c r="K37" s="76"/>
      <c r="L37" s="76"/>
      <c r="M37" s="76"/>
      <c r="N37" s="76"/>
      <c r="O37" s="76"/>
      <c r="P37" s="76"/>
      <c r="Q37" s="76"/>
      <c r="R37" s="76"/>
      <c r="S37" s="76"/>
      <c r="T37" s="76"/>
      <c r="U37" s="76"/>
      <c r="V37" s="76"/>
      <c r="W37" s="76"/>
      <c r="X37" s="14"/>
    </row>
    <row r="38" spans="1:24" s="58" customFormat="1" ht="28.5" customHeight="1" x14ac:dyDescent="0.2">
      <c r="A38" s="53" t="str">
        <f>+ALLOC!A43</f>
        <v>Sources : FR6 de septembre 2024 - CAF de La Réunion</v>
      </c>
      <c r="B38" s="54" t="s">
        <v>128</v>
      </c>
      <c r="C38" s="60" t="s">
        <v>241</v>
      </c>
      <c r="F38" s="60"/>
      <c r="G38" s="60"/>
      <c r="H38" s="96"/>
      <c r="J38" s="59"/>
      <c r="M38" s="54" t="s">
        <v>128</v>
      </c>
      <c r="N38" s="60" t="s">
        <v>241</v>
      </c>
      <c r="Q38" s="60"/>
      <c r="R38" s="60"/>
      <c r="S38" s="96"/>
      <c r="U38" s="59"/>
      <c r="W38" s="96"/>
    </row>
    <row r="39" spans="1:24" s="5" customFormat="1" ht="21.75" customHeight="1" x14ac:dyDescent="0.2"/>
    <row r="40" spans="1:24" s="5" customFormat="1" ht="11.25" x14ac:dyDescent="0.2"/>
  </sheetData>
  <sortState xmlns:xlrd2="http://schemas.microsoft.com/office/spreadsheetml/2017/richdata2" caseSensitive="1" ref="A9:W32">
    <sortCondition ref="A9:A32"/>
  </sortState>
  <mergeCells count="5">
    <mergeCell ref="B1:L1"/>
    <mergeCell ref="M1:W1"/>
    <mergeCell ref="M7:W7"/>
    <mergeCell ref="A7:A8"/>
    <mergeCell ref="B7:L7"/>
  </mergeCells>
  <phoneticPr fontId="19" type="noConversion"/>
  <hyperlinks>
    <hyperlink ref="A5" location="Sommaire!A1" display="Sommaire" xr:uid="{00000000-0004-0000-0900-000000000000}"/>
  </hyperlinks>
  <printOptions horizontalCentered="1" verticalCentered="1"/>
  <pageMargins left="0.39370078740157483" right="0.39370078740157483" top="0.59055118110236227" bottom="0.59055118110236227" header="0.51181102362204722" footer="0.51181102362204722"/>
  <pageSetup paperSize="9" scale="42" orientation="landscape" r:id="rId1"/>
  <headerFooter alignWithMargins="0">
    <oddHeader>&amp;R&amp;"Arial,Italique"&amp;8Observatoire Statistiques et Etudes -CAF de la Réunion - Avril 2025</oddHeader>
  </headerFooter>
  <colBreaks count="1" manualBreakCount="1">
    <brk id="12" max="3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E91C-66AE-4081-AC09-29409D042B12}">
  <sheetPr>
    <pageSetUpPr fitToPage="1"/>
  </sheetPr>
  <dimension ref="A1:O69"/>
  <sheetViews>
    <sheetView showGridLines="0" zoomScale="70" zoomScaleNormal="70" zoomScaleSheetLayoutView="70" workbookViewId="0"/>
  </sheetViews>
  <sheetFormatPr baseColWidth="10" defaultColWidth="11.42578125" defaultRowHeight="15" x14ac:dyDescent="0.2"/>
  <cols>
    <col min="1" max="1" width="63.85546875" style="150" customWidth="1"/>
    <col min="2" max="2" width="27.42578125" style="124" bestFit="1" customWidth="1"/>
    <col min="3" max="3" width="27.5703125" style="151" bestFit="1" customWidth="1"/>
    <col min="4" max="4" width="17.28515625" style="193" bestFit="1" customWidth="1"/>
    <col min="5" max="5" width="17" style="124" customWidth="1"/>
    <col min="6" max="6" width="15.85546875" style="158" customWidth="1"/>
    <col min="7" max="7" width="18.28515625" style="126" customWidth="1"/>
    <col min="8" max="8" width="15" style="20" bestFit="1" customWidth="1"/>
    <col min="9" max="10" width="11.42578125" style="20"/>
    <col min="11" max="11" width="12.42578125" style="20" bestFit="1" customWidth="1"/>
    <col min="12" max="242" width="11.42578125" style="20"/>
    <col min="243" max="243" width="40.7109375" style="20" customWidth="1"/>
    <col min="244" max="244" width="19" style="20" bestFit="1" customWidth="1"/>
    <col min="245" max="245" width="18" style="20" bestFit="1" customWidth="1"/>
    <col min="246" max="246" width="11.5703125" style="20" customWidth="1"/>
    <col min="247" max="247" width="13.42578125" style="20" customWidth="1"/>
    <col min="248" max="248" width="13.5703125" style="20" customWidth="1"/>
    <col min="249" max="249" width="12.42578125" style="20" customWidth="1"/>
    <col min="250" max="498" width="11.42578125" style="20"/>
    <col min="499" max="499" width="40.7109375" style="20" customWidth="1"/>
    <col min="500" max="500" width="19" style="20" bestFit="1" customWidth="1"/>
    <col min="501" max="501" width="18" style="20" bestFit="1" customWidth="1"/>
    <col min="502" max="502" width="11.5703125" style="20" customWidth="1"/>
    <col min="503" max="503" width="13.42578125" style="20" customWidth="1"/>
    <col min="504" max="504" width="13.5703125" style="20" customWidth="1"/>
    <col min="505" max="505" width="12.42578125" style="20" customWidth="1"/>
    <col min="506" max="754" width="11.42578125" style="20"/>
    <col min="755" max="755" width="40.7109375" style="20" customWidth="1"/>
    <col min="756" max="756" width="19" style="20" bestFit="1" customWidth="1"/>
    <col min="757" max="757" width="18" style="20" bestFit="1" customWidth="1"/>
    <col min="758" max="758" width="11.5703125" style="20" customWidth="1"/>
    <col min="759" max="759" width="13.42578125" style="20" customWidth="1"/>
    <col min="760" max="760" width="13.5703125" style="20" customWidth="1"/>
    <col min="761" max="761" width="12.42578125" style="20" customWidth="1"/>
    <col min="762" max="1010" width="11.42578125" style="20"/>
    <col min="1011" max="1011" width="40.7109375" style="20" customWidth="1"/>
    <col min="1012" max="1012" width="19" style="20" bestFit="1" customWidth="1"/>
    <col min="1013" max="1013" width="18" style="20" bestFit="1" customWidth="1"/>
    <col min="1014" max="1014" width="11.5703125" style="20" customWidth="1"/>
    <col min="1015" max="1015" width="13.42578125" style="20" customWidth="1"/>
    <col min="1016" max="1016" width="13.5703125" style="20" customWidth="1"/>
    <col min="1017" max="1017" width="12.42578125" style="20" customWidth="1"/>
    <col min="1018" max="1266" width="11.42578125" style="20"/>
    <col min="1267" max="1267" width="40.7109375" style="20" customWidth="1"/>
    <col min="1268" max="1268" width="19" style="20" bestFit="1" customWidth="1"/>
    <col min="1269" max="1269" width="18" style="20" bestFit="1" customWidth="1"/>
    <col min="1270" max="1270" width="11.5703125" style="20" customWidth="1"/>
    <col min="1271" max="1271" width="13.42578125" style="20" customWidth="1"/>
    <col min="1272" max="1272" width="13.5703125" style="20" customWidth="1"/>
    <col min="1273" max="1273" width="12.42578125" style="20" customWidth="1"/>
    <col min="1274" max="1522" width="11.42578125" style="20"/>
    <col min="1523" max="1523" width="40.7109375" style="20" customWidth="1"/>
    <col min="1524" max="1524" width="19" style="20" bestFit="1" customWidth="1"/>
    <col min="1525" max="1525" width="18" style="20" bestFit="1" customWidth="1"/>
    <col min="1526" max="1526" width="11.5703125" style="20" customWidth="1"/>
    <col min="1527" max="1527" width="13.42578125" style="20" customWidth="1"/>
    <col min="1528" max="1528" width="13.5703125" style="20" customWidth="1"/>
    <col min="1529" max="1529" width="12.42578125" style="20" customWidth="1"/>
    <col min="1530" max="1778" width="11.42578125" style="20"/>
    <col min="1779" max="1779" width="40.7109375" style="20" customWidth="1"/>
    <col min="1780" max="1780" width="19" style="20" bestFit="1" customWidth="1"/>
    <col min="1781" max="1781" width="18" style="20" bestFit="1" customWidth="1"/>
    <col min="1782" max="1782" width="11.5703125" style="20" customWidth="1"/>
    <col min="1783" max="1783" width="13.42578125" style="20" customWidth="1"/>
    <col min="1784" max="1784" width="13.5703125" style="20" customWidth="1"/>
    <col min="1785" max="1785" width="12.42578125" style="20" customWidth="1"/>
    <col min="1786" max="2034" width="11.42578125" style="20"/>
    <col min="2035" max="2035" width="40.7109375" style="20" customWidth="1"/>
    <col min="2036" max="2036" width="19" style="20" bestFit="1" customWidth="1"/>
    <col min="2037" max="2037" width="18" style="20" bestFit="1" customWidth="1"/>
    <col min="2038" max="2038" width="11.5703125" style="20" customWidth="1"/>
    <col min="2039" max="2039" width="13.42578125" style="20" customWidth="1"/>
    <col min="2040" max="2040" width="13.5703125" style="20" customWidth="1"/>
    <col min="2041" max="2041" width="12.42578125" style="20" customWidth="1"/>
    <col min="2042" max="2290" width="11.42578125" style="20"/>
    <col min="2291" max="2291" width="40.7109375" style="20" customWidth="1"/>
    <col min="2292" max="2292" width="19" style="20" bestFit="1" customWidth="1"/>
    <col min="2293" max="2293" width="18" style="20" bestFit="1" customWidth="1"/>
    <col min="2294" max="2294" width="11.5703125" style="20" customWidth="1"/>
    <col min="2295" max="2295" width="13.42578125" style="20" customWidth="1"/>
    <col min="2296" max="2296" width="13.5703125" style="20" customWidth="1"/>
    <col min="2297" max="2297" width="12.42578125" style="20" customWidth="1"/>
    <col min="2298" max="2546" width="11.42578125" style="20"/>
    <col min="2547" max="2547" width="40.7109375" style="20" customWidth="1"/>
    <col min="2548" max="2548" width="19" style="20" bestFit="1" customWidth="1"/>
    <col min="2549" max="2549" width="18" style="20" bestFit="1" customWidth="1"/>
    <col min="2550" max="2550" width="11.5703125" style="20" customWidth="1"/>
    <col min="2551" max="2551" width="13.42578125" style="20" customWidth="1"/>
    <col min="2552" max="2552" width="13.5703125" style="20" customWidth="1"/>
    <col min="2553" max="2553" width="12.42578125" style="20" customWidth="1"/>
    <col min="2554" max="2802" width="11.42578125" style="20"/>
    <col min="2803" max="2803" width="40.7109375" style="20" customWidth="1"/>
    <col min="2804" max="2804" width="19" style="20" bestFit="1" customWidth="1"/>
    <col min="2805" max="2805" width="18" style="20" bestFit="1" customWidth="1"/>
    <col min="2806" max="2806" width="11.5703125" style="20" customWidth="1"/>
    <col min="2807" max="2807" width="13.42578125" style="20" customWidth="1"/>
    <col min="2808" max="2808" width="13.5703125" style="20" customWidth="1"/>
    <col min="2809" max="2809" width="12.42578125" style="20" customWidth="1"/>
    <col min="2810" max="3058" width="11.42578125" style="20"/>
    <col min="3059" max="3059" width="40.7109375" style="20" customWidth="1"/>
    <col min="3060" max="3060" width="19" style="20" bestFit="1" customWidth="1"/>
    <col min="3061" max="3061" width="18" style="20" bestFit="1" customWidth="1"/>
    <col min="3062" max="3062" width="11.5703125" style="20" customWidth="1"/>
    <col min="3063" max="3063" width="13.42578125" style="20" customWidth="1"/>
    <col min="3064" max="3064" width="13.5703125" style="20" customWidth="1"/>
    <col min="3065" max="3065" width="12.42578125" style="20" customWidth="1"/>
    <col min="3066" max="3314" width="11.42578125" style="20"/>
    <col min="3315" max="3315" width="40.7109375" style="20" customWidth="1"/>
    <col min="3316" max="3316" width="19" style="20" bestFit="1" customWidth="1"/>
    <col min="3317" max="3317" width="18" style="20" bestFit="1" customWidth="1"/>
    <col min="3318" max="3318" width="11.5703125" style="20" customWidth="1"/>
    <col min="3319" max="3319" width="13.42578125" style="20" customWidth="1"/>
    <col min="3320" max="3320" width="13.5703125" style="20" customWidth="1"/>
    <col min="3321" max="3321" width="12.42578125" style="20" customWidth="1"/>
    <col min="3322" max="3570" width="11.42578125" style="20"/>
    <col min="3571" max="3571" width="40.7109375" style="20" customWidth="1"/>
    <col min="3572" max="3572" width="19" style="20" bestFit="1" customWidth="1"/>
    <col min="3573" max="3573" width="18" style="20" bestFit="1" customWidth="1"/>
    <col min="3574" max="3574" width="11.5703125" style="20" customWidth="1"/>
    <col min="3575" max="3575" width="13.42578125" style="20" customWidth="1"/>
    <col min="3576" max="3576" width="13.5703125" style="20" customWidth="1"/>
    <col min="3577" max="3577" width="12.42578125" style="20" customWidth="1"/>
    <col min="3578" max="3826" width="11.42578125" style="20"/>
    <col min="3827" max="3827" width="40.7109375" style="20" customWidth="1"/>
    <col min="3828" max="3828" width="19" style="20" bestFit="1" customWidth="1"/>
    <col min="3829" max="3829" width="18" style="20" bestFit="1" customWidth="1"/>
    <col min="3830" max="3830" width="11.5703125" style="20" customWidth="1"/>
    <col min="3831" max="3831" width="13.42578125" style="20" customWidth="1"/>
    <col min="3832" max="3832" width="13.5703125" style="20" customWidth="1"/>
    <col min="3833" max="3833" width="12.42578125" style="20" customWidth="1"/>
    <col min="3834" max="4082" width="11.42578125" style="20"/>
    <col min="4083" max="4083" width="40.7109375" style="20" customWidth="1"/>
    <col min="4084" max="4084" width="19" style="20" bestFit="1" customWidth="1"/>
    <col min="4085" max="4085" width="18" style="20" bestFit="1" customWidth="1"/>
    <col min="4086" max="4086" width="11.5703125" style="20" customWidth="1"/>
    <col min="4087" max="4087" width="13.42578125" style="20" customWidth="1"/>
    <col min="4088" max="4088" width="13.5703125" style="20" customWidth="1"/>
    <col min="4089" max="4089" width="12.42578125" style="20" customWidth="1"/>
    <col min="4090" max="4338" width="11.42578125" style="20"/>
    <col min="4339" max="4339" width="40.7109375" style="20" customWidth="1"/>
    <col min="4340" max="4340" width="19" style="20" bestFit="1" customWidth="1"/>
    <col min="4341" max="4341" width="18" style="20" bestFit="1" customWidth="1"/>
    <col min="4342" max="4342" width="11.5703125" style="20" customWidth="1"/>
    <col min="4343" max="4343" width="13.42578125" style="20" customWidth="1"/>
    <col min="4344" max="4344" width="13.5703125" style="20" customWidth="1"/>
    <col min="4345" max="4345" width="12.42578125" style="20" customWidth="1"/>
    <col min="4346" max="4594" width="11.42578125" style="20"/>
    <col min="4595" max="4595" width="40.7109375" style="20" customWidth="1"/>
    <col min="4596" max="4596" width="19" style="20" bestFit="1" customWidth="1"/>
    <col min="4597" max="4597" width="18" style="20" bestFit="1" customWidth="1"/>
    <col min="4598" max="4598" width="11.5703125" style="20" customWidth="1"/>
    <col min="4599" max="4599" width="13.42578125" style="20" customWidth="1"/>
    <col min="4600" max="4600" width="13.5703125" style="20" customWidth="1"/>
    <col min="4601" max="4601" width="12.42578125" style="20" customWidth="1"/>
    <col min="4602" max="4850" width="11.42578125" style="20"/>
    <col min="4851" max="4851" width="40.7109375" style="20" customWidth="1"/>
    <col min="4852" max="4852" width="19" style="20" bestFit="1" customWidth="1"/>
    <col min="4853" max="4853" width="18" style="20" bestFit="1" customWidth="1"/>
    <col min="4854" max="4854" width="11.5703125" style="20" customWidth="1"/>
    <col min="4855" max="4855" width="13.42578125" style="20" customWidth="1"/>
    <col min="4856" max="4856" width="13.5703125" style="20" customWidth="1"/>
    <col min="4857" max="4857" width="12.42578125" style="20" customWidth="1"/>
    <col min="4858" max="5106" width="11.42578125" style="20"/>
    <col min="5107" max="5107" width="40.7109375" style="20" customWidth="1"/>
    <col min="5108" max="5108" width="19" style="20" bestFit="1" customWidth="1"/>
    <col min="5109" max="5109" width="18" style="20" bestFit="1" customWidth="1"/>
    <col min="5110" max="5110" width="11.5703125" style="20" customWidth="1"/>
    <col min="5111" max="5111" width="13.42578125" style="20" customWidth="1"/>
    <col min="5112" max="5112" width="13.5703125" style="20" customWidth="1"/>
    <col min="5113" max="5113" width="12.42578125" style="20" customWidth="1"/>
    <col min="5114" max="5362" width="11.42578125" style="20"/>
    <col min="5363" max="5363" width="40.7109375" style="20" customWidth="1"/>
    <col min="5364" max="5364" width="19" style="20" bestFit="1" customWidth="1"/>
    <col min="5365" max="5365" width="18" style="20" bestFit="1" customWidth="1"/>
    <col min="5366" max="5366" width="11.5703125" style="20" customWidth="1"/>
    <col min="5367" max="5367" width="13.42578125" style="20" customWidth="1"/>
    <col min="5368" max="5368" width="13.5703125" style="20" customWidth="1"/>
    <col min="5369" max="5369" width="12.42578125" style="20" customWidth="1"/>
    <col min="5370" max="5618" width="11.42578125" style="20"/>
    <col min="5619" max="5619" width="40.7109375" style="20" customWidth="1"/>
    <col min="5620" max="5620" width="19" style="20" bestFit="1" customWidth="1"/>
    <col min="5621" max="5621" width="18" style="20" bestFit="1" customWidth="1"/>
    <col min="5622" max="5622" width="11.5703125" style="20" customWidth="1"/>
    <col min="5623" max="5623" width="13.42578125" style="20" customWidth="1"/>
    <col min="5624" max="5624" width="13.5703125" style="20" customWidth="1"/>
    <col min="5625" max="5625" width="12.42578125" style="20" customWidth="1"/>
    <col min="5626" max="5874" width="11.42578125" style="20"/>
    <col min="5875" max="5875" width="40.7109375" style="20" customWidth="1"/>
    <col min="5876" max="5876" width="19" style="20" bestFit="1" customWidth="1"/>
    <col min="5877" max="5877" width="18" style="20" bestFit="1" customWidth="1"/>
    <col min="5878" max="5878" width="11.5703125" style="20" customWidth="1"/>
    <col min="5879" max="5879" width="13.42578125" style="20" customWidth="1"/>
    <col min="5880" max="5880" width="13.5703125" style="20" customWidth="1"/>
    <col min="5881" max="5881" width="12.42578125" style="20" customWidth="1"/>
    <col min="5882" max="6130" width="11.42578125" style="20"/>
    <col min="6131" max="6131" width="40.7109375" style="20" customWidth="1"/>
    <col min="6132" max="6132" width="19" style="20" bestFit="1" customWidth="1"/>
    <col min="6133" max="6133" width="18" style="20" bestFit="1" customWidth="1"/>
    <col min="6134" max="6134" width="11.5703125" style="20" customWidth="1"/>
    <col min="6135" max="6135" width="13.42578125" style="20" customWidth="1"/>
    <col min="6136" max="6136" width="13.5703125" style="20" customWidth="1"/>
    <col min="6137" max="6137" width="12.42578125" style="20" customWidth="1"/>
    <col min="6138" max="6386" width="11.42578125" style="20"/>
    <col min="6387" max="6387" width="40.7109375" style="20" customWidth="1"/>
    <col min="6388" max="6388" width="19" style="20" bestFit="1" customWidth="1"/>
    <col min="6389" max="6389" width="18" style="20" bestFit="1" customWidth="1"/>
    <col min="6390" max="6390" width="11.5703125" style="20" customWidth="1"/>
    <col min="6391" max="6391" width="13.42578125" style="20" customWidth="1"/>
    <col min="6392" max="6392" width="13.5703125" style="20" customWidth="1"/>
    <col min="6393" max="6393" width="12.42578125" style="20" customWidth="1"/>
    <col min="6394" max="6642" width="11.42578125" style="20"/>
    <col min="6643" max="6643" width="40.7109375" style="20" customWidth="1"/>
    <col min="6644" max="6644" width="19" style="20" bestFit="1" customWidth="1"/>
    <col min="6645" max="6645" width="18" style="20" bestFit="1" customWidth="1"/>
    <col min="6646" max="6646" width="11.5703125" style="20" customWidth="1"/>
    <col min="6647" max="6647" width="13.42578125" style="20" customWidth="1"/>
    <col min="6648" max="6648" width="13.5703125" style="20" customWidth="1"/>
    <col min="6649" max="6649" width="12.42578125" style="20" customWidth="1"/>
    <col min="6650" max="6898" width="11.42578125" style="20"/>
    <col min="6899" max="6899" width="40.7109375" style="20" customWidth="1"/>
    <col min="6900" max="6900" width="19" style="20" bestFit="1" customWidth="1"/>
    <col min="6901" max="6901" width="18" style="20" bestFit="1" customWidth="1"/>
    <col min="6902" max="6902" width="11.5703125" style="20" customWidth="1"/>
    <col min="6903" max="6903" width="13.42578125" style="20" customWidth="1"/>
    <col min="6904" max="6904" width="13.5703125" style="20" customWidth="1"/>
    <col min="6905" max="6905" width="12.42578125" style="20" customWidth="1"/>
    <col min="6906" max="7154" width="11.42578125" style="20"/>
    <col min="7155" max="7155" width="40.7109375" style="20" customWidth="1"/>
    <col min="7156" max="7156" width="19" style="20" bestFit="1" customWidth="1"/>
    <col min="7157" max="7157" width="18" style="20" bestFit="1" customWidth="1"/>
    <col min="7158" max="7158" width="11.5703125" style="20" customWidth="1"/>
    <col min="7159" max="7159" width="13.42578125" style="20" customWidth="1"/>
    <col min="7160" max="7160" width="13.5703125" style="20" customWidth="1"/>
    <col min="7161" max="7161" width="12.42578125" style="20" customWidth="1"/>
    <col min="7162" max="7410" width="11.42578125" style="20"/>
    <col min="7411" max="7411" width="40.7109375" style="20" customWidth="1"/>
    <col min="7412" max="7412" width="19" style="20" bestFit="1" customWidth="1"/>
    <col min="7413" max="7413" width="18" style="20" bestFit="1" customWidth="1"/>
    <col min="7414" max="7414" width="11.5703125" style="20" customWidth="1"/>
    <col min="7415" max="7415" width="13.42578125" style="20" customWidth="1"/>
    <col min="7416" max="7416" width="13.5703125" style="20" customWidth="1"/>
    <col min="7417" max="7417" width="12.42578125" style="20" customWidth="1"/>
    <col min="7418" max="7666" width="11.42578125" style="20"/>
    <col min="7667" max="7667" width="40.7109375" style="20" customWidth="1"/>
    <col min="7668" max="7668" width="19" style="20" bestFit="1" customWidth="1"/>
    <col min="7669" max="7669" width="18" style="20" bestFit="1" customWidth="1"/>
    <col min="7670" max="7670" width="11.5703125" style="20" customWidth="1"/>
    <col min="7671" max="7671" width="13.42578125" style="20" customWidth="1"/>
    <col min="7672" max="7672" width="13.5703125" style="20" customWidth="1"/>
    <col min="7673" max="7673" width="12.42578125" style="20" customWidth="1"/>
    <col min="7674" max="7922" width="11.42578125" style="20"/>
    <col min="7923" max="7923" width="40.7109375" style="20" customWidth="1"/>
    <col min="7924" max="7924" width="19" style="20" bestFit="1" customWidth="1"/>
    <col min="7925" max="7925" width="18" style="20" bestFit="1" customWidth="1"/>
    <col min="7926" max="7926" width="11.5703125" style="20" customWidth="1"/>
    <col min="7927" max="7927" width="13.42578125" style="20" customWidth="1"/>
    <col min="7928" max="7928" width="13.5703125" style="20" customWidth="1"/>
    <col min="7929" max="7929" width="12.42578125" style="20" customWidth="1"/>
    <col min="7930" max="8178" width="11.42578125" style="20"/>
    <col min="8179" max="8179" width="40.7109375" style="20" customWidth="1"/>
    <col min="8180" max="8180" width="19" style="20" bestFit="1" customWidth="1"/>
    <col min="8181" max="8181" width="18" style="20" bestFit="1" customWidth="1"/>
    <col min="8182" max="8182" width="11.5703125" style="20" customWidth="1"/>
    <col min="8183" max="8183" width="13.42578125" style="20" customWidth="1"/>
    <col min="8184" max="8184" width="13.5703125" style="20" customWidth="1"/>
    <col min="8185" max="8185" width="12.42578125" style="20" customWidth="1"/>
    <col min="8186" max="8434" width="11.42578125" style="20"/>
    <col min="8435" max="8435" width="40.7109375" style="20" customWidth="1"/>
    <col min="8436" max="8436" width="19" style="20" bestFit="1" customWidth="1"/>
    <col min="8437" max="8437" width="18" style="20" bestFit="1" customWidth="1"/>
    <col min="8438" max="8438" width="11.5703125" style="20" customWidth="1"/>
    <col min="8439" max="8439" width="13.42578125" style="20" customWidth="1"/>
    <col min="8440" max="8440" width="13.5703125" style="20" customWidth="1"/>
    <col min="8441" max="8441" width="12.42578125" style="20" customWidth="1"/>
    <col min="8442" max="8690" width="11.42578125" style="20"/>
    <col min="8691" max="8691" width="40.7109375" style="20" customWidth="1"/>
    <col min="8692" max="8692" width="19" style="20" bestFit="1" customWidth="1"/>
    <col min="8693" max="8693" width="18" style="20" bestFit="1" customWidth="1"/>
    <col min="8694" max="8694" width="11.5703125" style="20" customWidth="1"/>
    <col min="8695" max="8695" width="13.42578125" style="20" customWidth="1"/>
    <col min="8696" max="8696" width="13.5703125" style="20" customWidth="1"/>
    <col min="8697" max="8697" width="12.42578125" style="20" customWidth="1"/>
    <col min="8698" max="8946" width="11.42578125" style="20"/>
    <col min="8947" max="8947" width="40.7109375" style="20" customWidth="1"/>
    <col min="8948" max="8948" width="19" style="20" bestFit="1" customWidth="1"/>
    <col min="8949" max="8949" width="18" style="20" bestFit="1" customWidth="1"/>
    <col min="8950" max="8950" width="11.5703125" style="20" customWidth="1"/>
    <col min="8951" max="8951" width="13.42578125" style="20" customWidth="1"/>
    <col min="8952" max="8952" width="13.5703125" style="20" customWidth="1"/>
    <col min="8953" max="8953" width="12.42578125" style="20" customWidth="1"/>
    <col min="8954" max="9202" width="11.42578125" style="20"/>
    <col min="9203" max="9203" width="40.7109375" style="20" customWidth="1"/>
    <col min="9204" max="9204" width="19" style="20" bestFit="1" customWidth="1"/>
    <col min="9205" max="9205" width="18" style="20" bestFit="1" customWidth="1"/>
    <col min="9206" max="9206" width="11.5703125" style="20" customWidth="1"/>
    <col min="9207" max="9207" width="13.42578125" style="20" customWidth="1"/>
    <col min="9208" max="9208" width="13.5703125" style="20" customWidth="1"/>
    <col min="9209" max="9209" width="12.42578125" style="20" customWidth="1"/>
    <col min="9210" max="9458" width="11.42578125" style="20"/>
    <col min="9459" max="9459" width="40.7109375" style="20" customWidth="1"/>
    <col min="9460" max="9460" width="19" style="20" bestFit="1" customWidth="1"/>
    <col min="9461" max="9461" width="18" style="20" bestFit="1" customWidth="1"/>
    <col min="9462" max="9462" width="11.5703125" style="20" customWidth="1"/>
    <col min="9463" max="9463" width="13.42578125" style="20" customWidth="1"/>
    <col min="9464" max="9464" width="13.5703125" style="20" customWidth="1"/>
    <col min="9465" max="9465" width="12.42578125" style="20" customWidth="1"/>
    <col min="9466" max="9714" width="11.42578125" style="20"/>
    <col min="9715" max="9715" width="40.7109375" style="20" customWidth="1"/>
    <col min="9716" max="9716" width="19" style="20" bestFit="1" customWidth="1"/>
    <col min="9717" max="9717" width="18" style="20" bestFit="1" customWidth="1"/>
    <col min="9718" max="9718" width="11.5703125" style="20" customWidth="1"/>
    <col min="9719" max="9719" width="13.42578125" style="20" customWidth="1"/>
    <col min="9720" max="9720" width="13.5703125" style="20" customWidth="1"/>
    <col min="9721" max="9721" width="12.42578125" style="20" customWidth="1"/>
    <col min="9722" max="9970" width="11.42578125" style="20"/>
    <col min="9971" max="9971" width="40.7109375" style="20" customWidth="1"/>
    <col min="9972" max="9972" width="19" style="20" bestFit="1" customWidth="1"/>
    <col min="9973" max="9973" width="18" style="20" bestFit="1" customWidth="1"/>
    <col min="9974" max="9974" width="11.5703125" style="20" customWidth="1"/>
    <col min="9975" max="9975" width="13.42578125" style="20" customWidth="1"/>
    <col min="9976" max="9976" width="13.5703125" style="20" customWidth="1"/>
    <col min="9977" max="9977" width="12.42578125" style="20" customWidth="1"/>
    <col min="9978" max="10226" width="11.42578125" style="20"/>
    <col min="10227" max="10227" width="40.7109375" style="20" customWidth="1"/>
    <col min="10228" max="10228" width="19" style="20" bestFit="1" customWidth="1"/>
    <col min="10229" max="10229" width="18" style="20" bestFit="1" customWidth="1"/>
    <col min="10230" max="10230" width="11.5703125" style="20" customWidth="1"/>
    <col min="10231" max="10231" width="13.42578125" style="20" customWidth="1"/>
    <col min="10232" max="10232" width="13.5703125" style="20" customWidth="1"/>
    <col min="10233" max="10233" width="12.42578125" style="20" customWidth="1"/>
    <col min="10234" max="10482" width="11.42578125" style="20"/>
    <col min="10483" max="10483" width="40.7109375" style="20" customWidth="1"/>
    <col min="10484" max="10484" width="19" style="20" bestFit="1" customWidth="1"/>
    <col min="10485" max="10485" width="18" style="20" bestFit="1" customWidth="1"/>
    <col min="10486" max="10486" width="11.5703125" style="20" customWidth="1"/>
    <col min="10487" max="10487" width="13.42578125" style="20" customWidth="1"/>
    <col min="10488" max="10488" width="13.5703125" style="20" customWidth="1"/>
    <col min="10489" max="10489" width="12.42578125" style="20" customWidth="1"/>
    <col min="10490" max="10738" width="11.42578125" style="20"/>
    <col min="10739" max="10739" width="40.7109375" style="20" customWidth="1"/>
    <col min="10740" max="10740" width="19" style="20" bestFit="1" customWidth="1"/>
    <col min="10741" max="10741" width="18" style="20" bestFit="1" customWidth="1"/>
    <col min="10742" max="10742" width="11.5703125" style="20" customWidth="1"/>
    <col min="10743" max="10743" width="13.42578125" style="20" customWidth="1"/>
    <col min="10744" max="10744" width="13.5703125" style="20" customWidth="1"/>
    <col min="10745" max="10745" width="12.42578125" style="20" customWidth="1"/>
    <col min="10746" max="10994" width="11.42578125" style="20"/>
    <col min="10995" max="10995" width="40.7109375" style="20" customWidth="1"/>
    <col min="10996" max="10996" width="19" style="20" bestFit="1" customWidth="1"/>
    <col min="10997" max="10997" width="18" style="20" bestFit="1" customWidth="1"/>
    <col min="10998" max="10998" width="11.5703125" style="20" customWidth="1"/>
    <col min="10999" max="10999" width="13.42578125" style="20" customWidth="1"/>
    <col min="11000" max="11000" width="13.5703125" style="20" customWidth="1"/>
    <col min="11001" max="11001" width="12.42578125" style="20" customWidth="1"/>
    <col min="11002" max="11250" width="11.42578125" style="20"/>
    <col min="11251" max="11251" width="40.7109375" style="20" customWidth="1"/>
    <col min="11252" max="11252" width="19" style="20" bestFit="1" customWidth="1"/>
    <col min="11253" max="11253" width="18" style="20" bestFit="1" customWidth="1"/>
    <col min="11254" max="11254" width="11.5703125" style="20" customWidth="1"/>
    <col min="11255" max="11255" width="13.42578125" style="20" customWidth="1"/>
    <col min="11256" max="11256" width="13.5703125" style="20" customWidth="1"/>
    <col min="11257" max="11257" width="12.42578125" style="20" customWidth="1"/>
    <col min="11258" max="11506" width="11.42578125" style="20"/>
    <col min="11507" max="11507" width="40.7109375" style="20" customWidth="1"/>
    <col min="11508" max="11508" width="19" style="20" bestFit="1" customWidth="1"/>
    <col min="11509" max="11509" width="18" style="20" bestFit="1" customWidth="1"/>
    <col min="11510" max="11510" width="11.5703125" style="20" customWidth="1"/>
    <col min="11511" max="11511" width="13.42578125" style="20" customWidth="1"/>
    <col min="11512" max="11512" width="13.5703125" style="20" customWidth="1"/>
    <col min="11513" max="11513" width="12.42578125" style="20" customWidth="1"/>
    <col min="11514" max="11762" width="11.42578125" style="20"/>
    <col min="11763" max="11763" width="40.7109375" style="20" customWidth="1"/>
    <col min="11764" max="11764" width="19" style="20" bestFit="1" customWidth="1"/>
    <col min="11765" max="11765" width="18" style="20" bestFit="1" customWidth="1"/>
    <col min="11766" max="11766" width="11.5703125" style="20" customWidth="1"/>
    <col min="11767" max="11767" width="13.42578125" style="20" customWidth="1"/>
    <col min="11768" max="11768" width="13.5703125" style="20" customWidth="1"/>
    <col min="11769" max="11769" width="12.42578125" style="20" customWidth="1"/>
    <col min="11770" max="12018" width="11.42578125" style="20"/>
    <col min="12019" max="12019" width="40.7109375" style="20" customWidth="1"/>
    <col min="12020" max="12020" width="19" style="20" bestFit="1" customWidth="1"/>
    <col min="12021" max="12021" width="18" style="20" bestFit="1" customWidth="1"/>
    <col min="12022" max="12022" width="11.5703125" style="20" customWidth="1"/>
    <col min="12023" max="12023" width="13.42578125" style="20" customWidth="1"/>
    <col min="12024" max="12024" width="13.5703125" style="20" customWidth="1"/>
    <col min="12025" max="12025" width="12.42578125" style="20" customWidth="1"/>
    <col min="12026" max="12274" width="11.42578125" style="20"/>
    <col min="12275" max="12275" width="40.7109375" style="20" customWidth="1"/>
    <col min="12276" max="12276" width="19" style="20" bestFit="1" customWidth="1"/>
    <col min="12277" max="12277" width="18" style="20" bestFit="1" customWidth="1"/>
    <col min="12278" max="12278" width="11.5703125" style="20" customWidth="1"/>
    <col min="12279" max="12279" width="13.42578125" style="20" customWidth="1"/>
    <col min="12280" max="12280" width="13.5703125" style="20" customWidth="1"/>
    <col min="12281" max="12281" width="12.42578125" style="20" customWidth="1"/>
    <col min="12282" max="12530" width="11.42578125" style="20"/>
    <col min="12531" max="12531" width="40.7109375" style="20" customWidth="1"/>
    <col min="12532" max="12532" width="19" style="20" bestFit="1" customWidth="1"/>
    <col min="12533" max="12533" width="18" style="20" bestFit="1" customWidth="1"/>
    <col min="12534" max="12534" width="11.5703125" style="20" customWidth="1"/>
    <col min="12535" max="12535" width="13.42578125" style="20" customWidth="1"/>
    <col min="12536" max="12536" width="13.5703125" style="20" customWidth="1"/>
    <col min="12537" max="12537" width="12.42578125" style="20" customWidth="1"/>
    <col min="12538" max="12786" width="11.42578125" style="20"/>
    <col min="12787" max="12787" width="40.7109375" style="20" customWidth="1"/>
    <col min="12788" max="12788" width="19" style="20" bestFit="1" customWidth="1"/>
    <col min="12789" max="12789" width="18" style="20" bestFit="1" customWidth="1"/>
    <col min="12790" max="12790" width="11.5703125" style="20" customWidth="1"/>
    <col min="12791" max="12791" width="13.42578125" style="20" customWidth="1"/>
    <col min="12792" max="12792" width="13.5703125" style="20" customWidth="1"/>
    <col min="12793" max="12793" width="12.42578125" style="20" customWidth="1"/>
    <col min="12794" max="13042" width="11.42578125" style="20"/>
    <col min="13043" max="13043" width="40.7109375" style="20" customWidth="1"/>
    <col min="13044" max="13044" width="19" style="20" bestFit="1" customWidth="1"/>
    <col min="13045" max="13045" width="18" style="20" bestFit="1" customWidth="1"/>
    <col min="13046" max="13046" width="11.5703125" style="20" customWidth="1"/>
    <col min="13047" max="13047" width="13.42578125" style="20" customWidth="1"/>
    <col min="13048" max="13048" width="13.5703125" style="20" customWidth="1"/>
    <col min="13049" max="13049" width="12.42578125" style="20" customWidth="1"/>
    <col min="13050" max="13298" width="11.42578125" style="20"/>
    <col min="13299" max="13299" width="40.7109375" style="20" customWidth="1"/>
    <col min="13300" max="13300" width="19" style="20" bestFit="1" customWidth="1"/>
    <col min="13301" max="13301" width="18" style="20" bestFit="1" customWidth="1"/>
    <col min="13302" max="13302" width="11.5703125" style="20" customWidth="1"/>
    <col min="13303" max="13303" width="13.42578125" style="20" customWidth="1"/>
    <col min="13304" max="13304" width="13.5703125" style="20" customWidth="1"/>
    <col min="13305" max="13305" width="12.42578125" style="20" customWidth="1"/>
    <col min="13306" max="13554" width="11.42578125" style="20"/>
    <col min="13555" max="13555" width="40.7109375" style="20" customWidth="1"/>
    <col min="13556" max="13556" width="19" style="20" bestFit="1" customWidth="1"/>
    <col min="13557" max="13557" width="18" style="20" bestFit="1" customWidth="1"/>
    <col min="13558" max="13558" width="11.5703125" style="20" customWidth="1"/>
    <col min="13559" max="13559" width="13.42578125" style="20" customWidth="1"/>
    <col min="13560" max="13560" width="13.5703125" style="20" customWidth="1"/>
    <col min="13561" max="13561" width="12.42578125" style="20" customWidth="1"/>
    <col min="13562" max="13810" width="11.42578125" style="20"/>
    <col min="13811" max="13811" width="40.7109375" style="20" customWidth="1"/>
    <col min="13812" max="13812" width="19" style="20" bestFit="1" customWidth="1"/>
    <col min="13813" max="13813" width="18" style="20" bestFit="1" customWidth="1"/>
    <col min="13814" max="13814" width="11.5703125" style="20" customWidth="1"/>
    <col min="13815" max="13815" width="13.42578125" style="20" customWidth="1"/>
    <col min="13816" max="13816" width="13.5703125" style="20" customWidth="1"/>
    <col min="13817" max="13817" width="12.42578125" style="20" customWidth="1"/>
    <col min="13818" max="14066" width="11.42578125" style="20"/>
    <col min="14067" max="14067" width="40.7109375" style="20" customWidth="1"/>
    <col min="14068" max="14068" width="19" style="20" bestFit="1" customWidth="1"/>
    <col min="14069" max="14069" width="18" style="20" bestFit="1" customWidth="1"/>
    <col min="14070" max="14070" width="11.5703125" style="20" customWidth="1"/>
    <col min="14071" max="14071" width="13.42578125" style="20" customWidth="1"/>
    <col min="14072" max="14072" width="13.5703125" style="20" customWidth="1"/>
    <col min="14073" max="14073" width="12.42578125" style="20" customWidth="1"/>
    <col min="14074" max="14322" width="11.42578125" style="20"/>
    <col min="14323" max="14323" width="40.7109375" style="20" customWidth="1"/>
    <col min="14324" max="14324" width="19" style="20" bestFit="1" customWidth="1"/>
    <col min="14325" max="14325" width="18" style="20" bestFit="1" customWidth="1"/>
    <col min="14326" max="14326" width="11.5703125" style="20" customWidth="1"/>
    <col min="14327" max="14327" width="13.42578125" style="20" customWidth="1"/>
    <col min="14328" max="14328" width="13.5703125" style="20" customWidth="1"/>
    <col min="14329" max="14329" width="12.42578125" style="20" customWidth="1"/>
    <col min="14330" max="14578" width="11.42578125" style="20"/>
    <col min="14579" max="14579" width="40.7109375" style="20" customWidth="1"/>
    <col min="14580" max="14580" width="19" style="20" bestFit="1" customWidth="1"/>
    <col min="14581" max="14581" width="18" style="20" bestFit="1" customWidth="1"/>
    <col min="14582" max="14582" width="11.5703125" style="20" customWidth="1"/>
    <col min="14583" max="14583" width="13.42578125" style="20" customWidth="1"/>
    <col min="14584" max="14584" width="13.5703125" style="20" customWidth="1"/>
    <col min="14585" max="14585" width="12.42578125" style="20" customWidth="1"/>
    <col min="14586" max="14834" width="11.42578125" style="20"/>
    <col min="14835" max="14835" width="40.7109375" style="20" customWidth="1"/>
    <col min="14836" max="14836" width="19" style="20" bestFit="1" customWidth="1"/>
    <col min="14837" max="14837" width="18" style="20" bestFit="1" customWidth="1"/>
    <col min="14838" max="14838" width="11.5703125" style="20" customWidth="1"/>
    <col min="14839" max="14839" width="13.42578125" style="20" customWidth="1"/>
    <col min="14840" max="14840" width="13.5703125" style="20" customWidth="1"/>
    <col min="14841" max="14841" width="12.42578125" style="20" customWidth="1"/>
    <col min="14842" max="15090" width="11.42578125" style="20"/>
    <col min="15091" max="15091" width="40.7109375" style="20" customWidth="1"/>
    <col min="15092" max="15092" width="19" style="20" bestFit="1" customWidth="1"/>
    <col min="15093" max="15093" width="18" style="20" bestFit="1" customWidth="1"/>
    <col min="15094" max="15094" width="11.5703125" style="20" customWidth="1"/>
    <col min="15095" max="15095" width="13.42578125" style="20" customWidth="1"/>
    <col min="15096" max="15096" width="13.5703125" style="20" customWidth="1"/>
    <col min="15097" max="15097" width="12.42578125" style="20" customWidth="1"/>
    <col min="15098" max="15346" width="11.42578125" style="20"/>
    <col min="15347" max="15347" width="40.7109375" style="20" customWidth="1"/>
    <col min="15348" max="15348" width="19" style="20" bestFit="1" customWidth="1"/>
    <col min="15349" max="15349" width="18" style="20" bestFit="1" customWidth="1"/>
    <col min="15350" max="15350" width="11.5703125" style="20" customWidth="1"/>
    <col min="15351" max="15351" width="13.42578125" style="20" customWidth="1"/>
    <col min="15352" max="15352" width="13.5703125" style="20" customWidth="1"/>
    <col min="15353" max="15353" width="12.42578125" style="20" customWidth="1"/>
    <col min="15354" max="15602" width="11.42578125" style="20"/>
    <col min="15603" max="15603" width="40.7109375" style="20" customWidth="1"/>
    <col min="15604" max="15604" width="19" style="20" bestFit="1" customWidth="1"/>
    <col min="15605" max="15605" width="18" style="20" bestFit="1" customWidth="1"/>
    <col min="15606" max="15606" width="11.5703125" style="20" customWidth="1"/>
    <col min="15607" max="15607" width="13.42578125" style="20" customWidth="1"/>
    <col min="15608" max="15608" width="13.5703125" style="20" customWidth="1"/>
    <col min="15609" max="15609" width="12.42578125" style="20" customWidth="1"/>
    <col min="15610" max="15858" width="11.42578125" style="20"/>
    <col min="15859" max="15859" width="40.7109375" style="20" customWidth="1"/>
    <col min="15860" max="15860" width="19" style="20" bestFit="1" customWidth="1"/>
    <col min="15861" max="15861" width="18" style="20" bestFit="1" customWidth="1"/>
    <col min="15862" max="15862" width="11.5703125" style="20" customWidth="1"/>
    <col min="15863" max="15863" width="13.42578125" style="20" customWidth="1"/>
    <col min="15864" max="15864" width="13.5703125" style="20" customWidth="1"/>
    <col min="15865" max="15865" width="12.42578125" style="20" customWidth="1"/>
    <col min="15866" max="16114" width="11.42578125" style="20"/>
    <col min="16115" max="16115" width="40.7109375" style="20" customWidth="1"/>
    <col min="16116" max="16116" width="19" style="20" bestFit="1" customWidth="1"/>
    <col min="16117" max="16117" width="18" style="20" bestFit="1" customWidth="1"/>
    <col min="16118" max="16118" width="11.5703125" style="20" customWidth="1"/>
    <col min="16119" max="16119" width="13.42578125" style="20" customWidth="1"/>
    <col min="16120" max="16120" width="13.5703125" style="20" customWidth="1"/>
    <col min="16121" max="16121" width="12.42578125" style="20" customWidth="1"/>
    <col min="16122" max="16384" width="11.42578125" style="20"/>
  </cols>
  <sheetData>
    <row r="1" spans="1:15" ht="36" x14ac:dyDescent="0.2">
      <c r="B1" s="495"/>
      <c r="C1" s="495"/>
      <c r="D1" s="495"/>
      <c r="E1" s="495"/>
      <c r="F1" s="495"/>
      <c r="G1" s="495"/>
      <c r="H1" s="125"/>
      <c r="I1" s="125"/>
      <c r="J1" s="125"/>
      <c r="K1" s="125"/>
      <c r="L1" s="125"/>
    </row>
    <row r="2" spans="1:15" ht="11.25" customHeight="1" x14ac:dyDescent="0.2"/>
    <row r="3" spans="1:15" ht="11.25" customHeight="1" x14ac:dyDescent="0.2">
      <c r="B3" s="496" t="s">
        <v>242</v>
      </c>
      <c r="C3" s="496"/>
      <c r="D3" s="496"/>
      <c r="E3" s="496"/>
      <c r="F3" s="496"/>
      <c r="G3" s="496"/>
      <c r="H3" s="125"/>
      <c r="I3" s="125"/>
      <c r="J3" s="125"/>
      <c r="K3" s="125"/>
      <c r="L3" s="125"/>
      <c r="M3" s="125"/>
      <c r="N3" s="125"/>
      <c r="O3" s="125"/>
    </row>
    <row r="4" spans="1:15" ht="11.25" customHeight="1" x14ac:dyDescent="0.2">
      <c r="B4" s="496"/>
      <c r="C4" s="496"/>
      <c r="D4" s="496"/>
      <c r="E4" s="496"/>
      <c r="F4" s="496"/>
      <c r="G4" s="496"/>
    </row>
    <row r="5" spans="1:15" ht="11.25" customHeight="1" x14ac:dyDescent="0.2">
      <c r="B5" s="497"/>
      <c r="C5" s="497"/>
      <c r="D5" s="497"/>
      <c r="E5" s="497"/>
      <c r="F5" s="497"/>
      <c r="G5" s="497"/>
    </row>
    <row r="6" spans="1:15" ht="11.25" customHeight="1" x14ac:dyDescent="0.2">
      <c r="B6" s="497"/>
      <c r="C6" s="497"/>
      <c r="D6" s="497"/>
      <c r="E6" s="497"/>
      <c r="F6" s="497"/>
      <c r="G6" s="497"/>
    </row>
    <row r="7" spans="1:15" ht="11.25" customHeight="1" x14ac:dyDescent="0.2">
      <c r="B7" s="497"/>
      <c r="C7" s="497"/>
      <c r="D7" s="497"/>
      <c r="E7" s="497"/>
      <c r="F7" s="497"/>
      <c r="G7" s="497"/>
    </row>
    <row r="8" spans="1:15" ht="11.25" customHeight="1" x14ac:dyDescent="0.2"/>
    <row r="9" spans="1:15" ht="11.25" customHeight="1" x14ac:dyDescent="0.2">
      <c r="B9" s="498"/>
      <c r="C9" s="498"/>
      <c r="D9" s="498"/>
      <c r="E9" s="498"/>
      <c r="F9" s="498"/>
      <c r="G9" s="498"/>
    </row>
    <row r="10" spans="1:15" x14ac:dyDescent="0.2">
      <c r="B10" s="498"/>
      <c r="C10" s="498"/>
      <c r="D10" s="498"/>
      <c r="E10" s="498"/>
      <c r="F10" s="498"/>
      <c r="G10" s="498"/>
    </row>
    <row r="11" spans="1:15" ht="14.25" x14ac:dyDescent="0.2">
      <c r="A11" s="309" t="s">
        <v>41</v>
      </c>
      <c r="B11" s="498"/>
      <c r="C11" s="498"/>
      <c r="D11" s="498"/>
      <c r="E11" s="498"/>
      <c r="F11" s="498"/>
      <c r="G11" s="498"/>
    </row>
    <row r="12" spans="1:15" s="297" customFormat="1" ht="15.75" x14ac:dyDescent="0.2">
      <c r="A12" s="295"/>
      <c r="B12" s="296"/>
      <c r="C12" s="296"/>
      <c r="D12" s="296"/>
      <c r="E12" s="296"/>
      <c r="F12" s="296"/>
      <c r="G12" s="296"/>
    </row>
    <row r="13" spans="1:15" s="150" customFormat="1" ht="69.75" customHeight="1" x14ac:dyDescent="0.2">
      <c r="A13" s="197" t="s">
        <v>243</v>
      </c>
      <c r="B13" s="198" t="s">
        <v>244</v>
      </c>
      <c r="C13" s="197" t="s">
        <v>290</v>
      </c>
      <c r="D13" s="199" t="s">
        <v>291</v>
      </c>
      <c r="E13" s="200" t="s">
        <v>245</v>
      </c>
      <c r="F13" s="197" t="s">
        <v>292</v>
      </c>
      <c r="G13" s="201" t="s">
        <v>293</v>
      </c>
      <c r="K13" s="169"/>
    </row>
    <row r="14" spans="1:15" ht="12.75" customHeight="1" x14ac:dyDescent="0.2">
      <c r="A14" s="274"/>
      <c r="B14" s="196"/>
      <c r="D14" s="202"/>
      <c r="E14" s="127"/>
      <c r="F14" s="159"/>
    </row>
    <row r="15" spans="1:15" s="134" customFormat="1" ht="15.95" customHeight="1" x14ac:dyDescent="0.2">
      <c r="A15" s="152" t="s">
        <v>246</v>
      </c>
      <c r="B15" s="136"/>
      <c r="C15" s="151"/>
      <c r="D15" s="203"/>
      <c r="E15" s="137"/>
      <c r="F15" s="159"/>
      <c r="G15" s="136"/>
      <c r="K15" s="135"/>
    </row>
    <row r="16" spans="1:15" s="134" customFormat="1" ht="15.95" customHeight="1" x14ac:dyDescent="0.2">
      <c r="A16" s="275" t="s">
        <v>247</v>
      </c>
      <c r="B16" s="170">
        <v>281737463.54000002</v>
      </c>
      <c r="C16" s="327">
        <v>292108575.42000002</v>
      </c>
      <c r="D16" s="138">
        <f>+(C16-B16)/B16</f>
        <v>3.6811263044992749E-2</v>
      </c>
      <c r="E16" s="182">
        <v>135826</v>
      </c>
      <c r="F16" s="160">
        <v>134869</v>
      </c>
      <c r="G16" s="138">
        <f>+(F16-E16)/E16</f>
        <v>-7.0457791586294232E-3</v>
      </c>
      <c r="H16" s="139"/>
      <c r="K16" s="135"/>
    </row>
    <row r="17" spans="1:11" s="134" customFormat="1" ht="15.95" customHeight="1" x14ac:dyDescent="0.2">
      <c r="A17" s="275" t="s">
        <v>248</v>
      </c>
      <c r="B17" s="170">
        <v>46631384.359999999</v>
      </c>
      <c r="C17" s="327">
        <v>48390863.979999997</v>
      </c>
      <c r="D17" s="138">
        <f t="shared" ref="D17:D23" si="0">+(C17-B17)/B17</f>
        <v>3.773166171556476E-2</v>
      </c>
      <c r="E17" s="182">
        <v>15542</v>
      </c>
      <c r="F17" s="160">
        <v>15592</v>
      </c>
      <c r="G17" s="138">
        <f t="shared" ref="G17:G21" si="1">+(F17-E17)/E17</f>
        <v>3.2170891777120064E-3</v>
      </c>
      <c r="H17" s="139"/>
    </row>
    <row r="18" spans="1:11" s="134" customFormat="1" ht="15.95" customHeight="1" x14ac:dyDescent="0.2">
      <c r="A18" s="275" t="s">
        <v>249</v>
      </c>
      <c r="B18" s="170">
        <v>52546757.990000002</v>
      </c>
      <c r="C18" s="327">
        <v>54718410.719999999</v>
      </c>
      <c r="D18" s="138">
        <f t="shared" si="0"/>
        <v>4.1328006009681451E-2</v>
      </c>
      <c r="E18" s="182">
        <v>77030</v>
      </c>
      <c r="F18" s="160">
        <v>76395</v>
      </c>
      <c r="G18" s="138">
        <f t="shared" si="1"/>
        <v>-8.2435414773464888E-3</v>
      </c>
      <c r="H18" s="139"/>
    </row>
    <row r="19" spans="1:11" s="134" customFormat="1" ht="15.95" customHeight="1" x14ac:dyDescent="0.2">
      <c r="A19" s="275" t="s">
        <v>250</v>
      </c>
      <c r="B19" s="170">
        <v>1496539.28</v>
      </c>
      <c r="C19" s="327">
        <v>2134905.6800000002</v>
      </c>
      <c r="D19" s="138">
        <f t="shared" si="0"/>
        <v>0.42656174049771695</v>
      </c>
      <c r="E19" s="182">
        <v>112</v>
      </c>
      <c r="F19" s="160">
        <v>149</v>
      </c>
      <c r="G19" s="138">
        <f t="shared" si="1"/>
        <v>0.33035714285714285</v>
      </c>
      <c r="H19" s="139"/>
      <c r="K19" s="135"/>
    </row>
    <row r="20" spans="1:11" s="134" customFormat="1" ht="15.95" customHeight="1" x14ac:dyDescent="0.2">
      <c r="A20" s="275" t="s">
        <v>251</v>
      </c>
      <c r="B20" s="170">
        <v>145864437.83999997</v>
      </c>
      <c r="C20" s="327">
        <v>153531479.72</v>
      </c>
      <c r="D20" s="138">
        <f t="shared" si="0"/>
        <v>5.2562790448005381E-2</v>
      </c>
      <c r="E20" s="182">
        <v>37948</v>
      </c>
      <c r="F20" s="160">
        <v>38620</v>
      </c>
      <c r="G20" s="138">
        <f t="shared" si="1"/>
        <v>1.7708443132707915E-2</v>
      </c>
      <c r="H20" s="139"/>
      <c r="K20" s="135"/>
    </row>
    <row r="21" spans="1:11" s="134" customFormat="1" ht="15.95" customHeight="1" x14ac:dyDescent="0.2">
      <c r="A21" s="275" t="s">
        <v>252</v>
      </c>
      <c r="B21" s="170">
        <v>34294273.109999999</v>
      </c>
      <c r="C21" s="327">
        <v>36517636.460000001</v>
      </c>
      <c r="D21" s="138">
        <f t="shared" si="0"/>
        <v>6.4831913563774657E-2</v>
      </c>
      <c r="E21" s="182">
        <v>8889</v>
      </c>
      <c r="F21" s="160">
        <v>9264</v>
      </c>
      <c r="G21" s="138">
        <f t="shared" si="1"/>
        <v>4.2186972662841715E-2</v>
      </c>
      <c r="H21" s="139"/>
    </row>
    <row r="22" spans="1:11" s="134" customFormat="1" ht="15.95" customHeight="1" x14ac:dyDescent="0.2">
      <c r="A22" s="275" t="s">
        <v>253</v>
      </c>
      <c r="B22" s="170">
        <v>418897.58</v>
      </c>
      <c r="C22" s="327">
        <v>376529.57</v>
      </c>
      <c r="D22" s="138">
        <f t="shared" si="0"/>
        <v>-0.10114169196203045</v>
      </c>
      <c r="E22" s="186">
        <v>195</v>
      </c>
      <c r="F22" s="160">
        <v>158</v>
      </c>
      <c r="G22" s="138">
        <f>+(F22-E22)/E22</f>
        <v>-0.18974358974358974</v>
      </c>
      <c r="H22" s="139"/>
    </row>
    <row r="23" spans="1:11" s="134" customFormat="1" ht="15.95" customHeight="1" x14ac:dyDescent="0.2">
      <c r="A23" s="275" t="s">
        <v>254</v>
      </c>
      <c r="B23" s="170">
        <v>122349.74</v>
      </c>
      <c r="C23" s="327">
        <v>126581.23</v>
      </c>
      <c r="D23" s="138">
        <f t="shared" si="0"/>
        <v>3.4585198137731969E-2</v>
      </c>
      <c r="E23" s="186">
        <v>57</v>
      </c>
      <c r="F23" s="160">
        <v>149</v>
      </c>
      <c r="G23" s="138"/>
      <c r="H23" s="139"/>
    </row>
    <row r="24" spans="1:11" s="134" customFormat="1" ht="15.95" customHeight="1" x14ac:dyDescent="0.2">
      <c r="A24" s="152" t="s">
        <v>255</v>
      </c>
      <c r="B24" s="204">
        <v>563112103.44000006</v>
      </c>
      <c r="C24" s="328">
        <f>SUM(C16:C23)</f>
        <v>587904982.78000009</v>
      </c>
      <c r="D24" s="144"/>
      <c r="E24" s="180"/>
      <c r="F24" s="161"/>
      <c r="G24" s="140"/>
      <c r="H24" s="139"/>
    </row>
    <row r="25" spans="1:11" s="134" customFormat="1" x14ac:dyDescent="0.2">
      <c r="A25" s="274"/>
      <c r="B25" s="173"/>
      <c r="C25" s="205"/>
      <c r="D25" s="140"/>
      <c r="E25" s="180"/>
      <c r="F25" s="161"/>
      <c r="G25" s="140"/>
      <c r="H25" s="139"/>
    </row>
    <row r="26" spans="1:11" s="134" customFormat="1" ht="15.75" x14ac:dyDescent="0.25">
      <c r="A26" s="153" t="s">
        <v>256</v>
      </c>
      <c r="B26" s="173"/>
      <c r="C26" s="174"/>
      <c r="D26" s="140"/>
      <c r="E26" s="180"/>
      <c r="F26" s="161"/>
      <c r="G26" s="140"/>
      <c r="H26" s="139"/>
    </row>
    <row r="27" spans="1:11" s="134" customFormat="1" ht="15.75" x14ac:dyDescent="0.2">
      <c r="A27" s="276" t="s">
        <v>257</v>
      </c>
      <c r="B27" s="171">
        <v>184738619.90000001</v>
      </c>
      <c r="C27" s="327">
        <v>190658904.31999999</v>
      </c>
      <c r="D27" s="141">
        <f>+(C27-B27)/B27</f>
        <v>3.2046815242014193E-2</v>
      </c>
      <c r="E27" s="181">
        <v>35039</v>
      </c>
      <c r="F27" s="148">
        <v>34159</v>
      </c>
      <c r="G27" s="141">
        <f>+(F27-E27)/E27</f>
        <v>-2.5114871999771683E-2</v>
      </c>
      <c r="H27" s="139"/>
    </row>
    <row r="28" spans="1:11" s="143" customFormat="1" ht="15.75" x14ac:dyDescent="0.2">
      <c r="A28" s="206" t="s">
        <v>258</v>
      </c>
      <c r="B28" s="171">
        <v>11419988.34</v>
      </c>
      <c r="C28" s="327">
        <v>11137847.949999999</v>
      </c>
      <c r="D28" s="141">
        <f t="shared" ref="D28:D31" si="2">+(C28-B28)/B28</f>
        <v>-2.4705838710164619E-2</v>
      </c>
      <c r="E28" s="181">
        <v>926</v>
      </c>
      <c r="F28" s="148">
        <v>780</v>
      </c>
      <c r="G28" s="141">
        <f t="shared" ref="G28:G31" si="3">+(F28-E28)/E28</f>
        <v>-0.15766738660907129</v>
      </c>
      <c r="H28" s="298"/>
    </row>
    <row r="29" spans="1:11" s="134" customFormat="1" ht="15.75" x14ac:dyDescent="0.2">
      <c r="A29" s="206" t="s">
        <v>259</v>
      </c>
      <c r="B29" s="171">
        <v>68163464.519999996</v>
      </c>
      <c r="C29" s="327">
        <v>69596560.189999998</v>
      </c>
      <c r="D29" s="141">
        <f t="shared" si="2"/>
        <v>2.1024395988257227E-2</v>
      </c>
      <c r="E29" s="181">
        <v>30986</v>
      </c>
      <c r="F29" s="148">
        <v>30088</v>
      </c>
      <c r="G29" s="141">
        <f t="shared" si="3"/>
        <v>-2.8980830052281675E-2</v>
      </c>
      <c r="H29" s="139"/>
    </row>
    <row r="30" spans="1:11" s="143" customFormat="1" ht="24" customHeight="1" x14ac:dyDescent="0.2">
      <c r="A30" s="206" t="s">
        <v>260</v>
      </c>
      <c r="B30" s="171">
        <v>100098337</v>
      </c>
      <c r="C30" s="327">
        <v>104919668.01000001</v>
      </c>
      <c r="D30" s="141">
        <f t="shared" si="2"/>
        <v>4.8165945154513459E-2</v>
      </c>
      <c r="E30" s="181">
        <v>9565</v>
      </c>
      <c r="F30" s="148">
        <v>9898</v>
      </c>
      <c r="G30" s="141">
        <f t="shared" si="3"/>
        <v>3.4814427600627286E-2</v>
      </c>
      <c r="H30" s="142"/>
    </row>
    <row r="31" spans="1:11" s="134" customFormat="1" ht="28.5" x14ac:dyDescent="0.2">
      <c r="A31" s="207" t="s">
        <v>261</v>
      </c>
      <c r="B31" s="171">
        <v>5056830.040000001</v>
      </c>
      <c r="C31" s="327">
        <v>5004828.17</v>
      </c>
      <c r="D31" s="141">
        <f t="shared" si="2"/>
        <v>-1.0283491750496133E-2</v>
      </c>
      <c r="E31" s="181">
        <v>1165</v>
      </c>
      <c r="F31" s="148">
        <v>1106</v>
      </c>
      <c r="G31" s="141">
        <f t="shared" si="3"/>
        <v>-5.0643776824034335E-2</v>
      </c>
      <c r="H31" s="139"/>
      <c r="K31" s="143"/>
    </row>
    <row r="32" spans="1:11" s="134" customFormat="1" ht="15.75" x14ac:dyDescent="0.25">
      <c r="A32" s="153" t="s">
        <v>262</v>
      </c>
      <c r="B32" s="208">
        <v>184738619.90000001</v>
      </c>
      <c r="C32" s="329">
        <f>+C27</f>
        <v>190658904.31999999</v>
      </c>
      <c r="D32" s="144"/>
      <c r="E32" s="180"/>
      <c r="F32" s="161"/>
      <c r="G32" s="140"/>
      <c r="H32" s="139"/>
    </row>
    <row r="33" spans="1:8" s="134" customFormat="1" x14ac:dyDescent="0.2">
      <c r="A33" s="274"/>
      <c r="B33" s="173"/>
      <c r="C33" s="174"/>
      <c r="D33" s="140"/>
      <c r="E33" s="180"/>
      <c r="F33" s="161"/>
      <c r="G33" s="140"/>
      <c r="H33" s="139"/>
    </row>
    <row r="34" spans="1:8" s="134" customFormat="1" ht="15.95" customHeight="1" x14ac:dyDescent="0.2">
      <c r="A34" s="152" t="s">
        <v>263</v>
      </c>
      <c r="B34" s="173"/>
      <c r="C34" s="174"/>
      <c r="D34" s="140"/>
      <c r="E34" s="180"/>
      <c r="F34" s="161"/>
      <c r="G34" s="140"/>
      <c r="H34" s="139"/>
    </row>
    <row r="35" spans="1:8" s="134" customFormat="1" ht="15.95" customHeight="1" x14ac:dyDescent="0.2">
      <c r="A35" s="277" t="s">
        <v>264</v>
      </c>
      <c r="B35" s="170">
        <v>270463270.19999999</v>
      </c>
      <c r="C35" s="327">
        <f>273302196.56-27419.1</f>
        <v>273274777.45999998</v>
      </c>
      <c r="D35" s="138">
        <f>+(C35-B35)/B35</f>
        <v>1.0395153685455922E-2</v>
      </c>
      <c r="E35" s="182">
        <v>59791</v>
      </c>
      <c r="F35" s="148">
        <v>58868</v>
      </c>
      <c r="G35" s="138">
        <f>+(F35-E35)/E35</f>
        <v>-1.5437105918951012E-2</v>
      </c>
      <c r="H35" s="139"/>
    </row>
    <row r="36" spans="1:8" s="134" customFormat="1" ht="15.95" customHeight="1" x14ac:dyDescent="0.2">
      <c r="A36" s="277" t="s">
        <v>265</v>
      </c>
      <c r="B36" s="170">
        <v>137478338.19999999</v>
      </c>
      <c r="C36" s="327">
        <v>142591285.81999999</v>
      </c>
      <c r="D36" s="138">
        <f t="shared" ref="D36:D37" si="4">+(C36-B36)/B36</f>
        <v>3.7190932673057328E-2</v>
      </c>
      <c r="E36" s="182">
        <v>53176</v>
      </c>
      <c r="F36" s="148">
        <v>53505</v>
      </c>
      <c r="G36" s="138">
        <f>+(F36-E36)/E36</f>
        <v>6.1870016548819014E-3</v>
      </c>
      <c r="H36" s="139"/>
    </row>
    <row r="37" spans="1:8" s="143" customFormat="1" ht="15.95" customHeight="1" x14ac:dyDescent="0.2">
      <c r="A37" s="277" t="s">
        <v>266</v>
      </c>
      <c r="B37" s="170">
        <v>18593.66</v>
      </c>
      <c r="C37" s="327">
        <v>27419.1</v>
      </c>
      <c r="D37" s="138">
        <f t="shared" si="4"/>
        <v>0.47464781005998813</v>
      </c>
      <c r="E37" s="182">
        <v>13</v>
      </c>
      <c r="F37" s="148">
        <v>26</v>
      </c>
      <c r="G37" s="144"/>
      <c r="H37" s="142"/>
    </row>
    <row r="38" spans="1:8" s="134" customFormat="1" ht="15.95" customHeight="1" x14ac:dyDescent="0.2">
      <c r="A38" s="152" t="s">
        <v>267</v>
      </c>
      <c r="B38" s="133">
        <v>407960202.06</v>
      </c>
      <c r="C38" s="330">
        <f>SUM(C35:C37)</f>
        <v>415893482.38</v>
      </c>
      <c r="D38" s="144"/>
      <c r="E38" s="180"/>
      <c r="F38" s="161"/>
      <c r="G38" s="140"/>
      <c r="H38" s="139"/>
    </row>
    <row r="39" spans="1:8" s="134" customFormat="1" x14ac:dyDescent="0.2">
      <c r="A39" s="274"/>
      <c r="B39" s="173"/>
      <c r="C39" s="174"/>
      <c r="D39" s="140"/>
      <c r="E39" s="180"/>
      <c r="F39" s="161"/>
      <c r="G39" s="140"/>
      <c r="H39" s="139"/>
    </row>
    <row r="40" spans="1:8" s="134" customFormat="1" ht="15.95" customHeight="1" x14ac:dyDescent="0.25">
      <c r="A40" s="153" t="s">
        <v>268</v>
      </c>
      <c r="B40" s="173"/>
      <c r="C40" s="174"/>
      <c r="D40" s="140"/>
      <c r="E40" s="180"/>
      <c r="F40" s="161"/>
      <c r="G40" s="140"/>
      <c r="H40" s="139"/>
    </row>
    <row r="41" spans="1:8" s="134" customFormat="1" ht="33.75" customHeight="1" x14ac:dyDescent="0.2">
      <c r="A41" s="278" t="s">
        <v>269</v>
      </c>
      <c r="B41" s="171">
        <v>646821149.04000008</v>
      </c>
      <c r="C41" s="327">
        <v>644678305.44000006</v>
      </c>
      <c r="D41" s="141">
        <f>+(C41-B41)/B41</f>
        <v>-3.3128842542956309E-3</v>
      </c>
      <c r="E41" s="181">
        <v>94893</v>
      </c>
      <c r="F41" s="148">
        <v>92983</v>
      </c>
      <c r="G41" s="141">
        <f>+(F41-E41)/E41</f>
        <v>-2.0127933567281042E-2</v>
      </c>
      <c r="H41" s="139"/>
    </row>
    <row r="42" spans="1:8" s="134" customFormat="1" ht="15.95" customHeight="1" x14ac:dyDescent="0.2">
      <c r="A42" s="279" t="s">
        <v>270</v>
      </c>
      <c r="B42" s="171">
        <v>0</v>
      </c>
      <c r="C42" s="327">
        <v>4252.97</v>
      </c>
      <c r="D42" s="145"/>
      <c r="E42" s="183"/>
      <c r="F42" s="161"/>
      <c r="G42" s="140"/>
      <c r="H42" s="139"/>
    </row>
    <row r="43" spans="1:8" s="134" customFormat="1" ht="15.95" customHeight="1" x14ac:dyDescent="0.2">
      <c r="A43" s="279" t="s">
        <v>271</v>
      </c>
      <c r="B43" s="171">
        <v>36566977.509999998</v>
      </c>
      <c r="C43" s="327">
        <v>34863255</v>
      </c>
      <c r="D43" s="141">
        <f>+(C43-B43)/B43</f>
        <v>-4.6591833014748889E-2</v>
      </c>
      <c r="E43" s="181">
        <v>5049</v>
      </c>
      <c r="F43" s="148">
        <v>4857</v>
      </c>
      <c r="G43" s="141">
        <f>+(F43-E43)/E43</f>
        <v>-3.8027332144979206E-2</v>
      </c>
      <c r="H43" s="139"/>
    </row>
    <row r="44" spans="1:8" s="134" customFormat="1" ht="15.95" customHeight="1" x14ac:dyDescent="0.2">
      <c r="A44" s="279" t="s">
        <v>272</v>
      </c>
      <c r="B44" s="171">
        <v>5431.06</v>
      </c>
      <c r="C44" s="327">
        <v>2761.43</v>
      </c>
      <c r="D44" s="144"/>
      <c r="E44" s="183"/>
      <c r="F44" s="161"/>
      <c r="G44" s="140"/>
      <c r="H44" s="139"/>
    </row>
    <row r="45" spans="1:8" s="134" customFormat="1" ht="15.95" customHeight="1" x14ac:dyDescent="0.2">
      <c r="A45" s="279" t="s">
        <v>273</v>
      </c>
      <c r="B45" s="171">
        <v>228571990.88999999</v>
      </c>
      <c r="C45" s="327">
        <v>249020042.05000001</v>
      </c>
      <c r="D45" s="141">
        <f t="shared" ref="D45:D47" si="5">+(C45-B45)/B45</f>
        <v>8.9460003740531049E-2</v>
      </c>
      <c r="E45" s="181">
        <v>21660</v>
      </c>
      <c r="F45" s="148">
        <v>22550</v>
      </c>
      <c r="G45" s="141">
        <f t="shared" ref="G45" si="6">+(F45-E45)/E45</f>
        <v>4.1089566020313946E-2</v>
      </c>
      <c r="H45" s="139"/>
    </row>
    <row r="46" spans="1:8" s="143" customFormat="1" ht="15.95" customHeight="1" x14ac:dyDescent="0.2">
      <c r="A46" s="279" t="s">
        <v>274</v>
      </c>
      <c r="B46" s="171">
        <v>803667.42</v>
      </c>
      <c r="C46" s="327">
        <v>672771.12</v>
      </c>
      <c r="D46" s="141">
        <f t="shared" si="5"/>
        <v>-0.1628737170905846</v>
      </c>
      <c r="E46" s="184">
        <v>359</v>
      </c>
      <c r="F46" s="148">
        <v>0</v>
      </c>
      <c r="G46" s="141"/>
      <c r="H46" s="142"/>
    </row>
    <row r="47" spans="1:8" s="134" customFormat="1" ht="15.95" customHeight="1" x14ac:dyDescent="0.2">
      <c r="A47" s="279" t="s">
        <v>275</v>
      </c>
      <c r="B47" s="171">
        <v>3944228.19</v>
      </c>
      <c r="C47" s="327">
        <v>4041712.29</v>
      </c>
      <c r="D47" s="141">
        <f t="shared" si="5"/>
        <v>2.4715633909609094E-2</v>
      </c>
      <c r="E47" s="184">
        <v>3006</v>
      </c>
      <c r="F47" s="148">
        <v>3027</v>
      </c>
      <c r="G47" s="141">
        <f>+(F47-E47)/E47</f>
        <v>6.9860279441117763E-3</v>
      </c>
      <c r="H47" s="139"/>
    </row>
    <row r="48" spans="1:8" s="134" customFormat="1" ht="15.95" customHeight="1" x14ac:dyDescent="0.25">
      <c r="A48" s="153" t="s">
        <v>276</v>
      </c>
      <c r="B48" s="172">
        <v>916713444.11000001</v>
      </c>
      <c r="C48" s="331">
        <f>SUM(C41:C47)</f>
        <v>933283100.30000007</v>
      </c>
      <c r="D48" s="144"/>
      <c r="E48" s="185"/>
      <c r="F48" s="161"/>
      <c r="G48" s="140"/>
      <c r="H48" s="139"/>
    </row>
    <row r="49" spans="1:8" s="134" customFormat="1" x14ac:dyDescent="0.2">
      <c r="A49" s="274"/>
      <c r="B49" s="173"/>
      <c r="C49" s="174"/>
      <c r="D49" s="144"/>
      <c r="E49" s="185"/>
      <c r="F49" s="161"/>
      <c r="G49" s="140"/>
      <c r="H49" s="139"/>
    </row>
    <row r="50" spans="1:8" s="134" customFormat="1" ht="15.95" customHeight="1" x14ac:dyDescent="0.2">
      <c r="A50" s="152" t="s">
        <v>277</v>
      </c>
      <c r="B50" s="173"/>
      <c r="C50" s="174"/>
      <c r="D50" s="195"/>
      <c r="E50" s="185"/>
      <c r="F50" s="161"/>
      <c r="G50" s="140"/>
      <c r="H50" s="139"/>
    </row>
    <row r="51" spans="1:8" s="134" customFormat="1" ht="15.95" customHeight="1" x14ac:dyDescent="0.2">
      <c r="A51" s="277" t="s">
        <v>278</v>
      </c>
      <c r="B51" s="170">
        <v>231121187.83000001</v>
      </c>
      <c r="C51" s="327">
        <v>236032239.63</v>
      </c>
      <c r="D51" s="138">
        <f>+(C51-B51)/B51</f>
        <v>2.1248816891735089E-2</v>
      </c>
      <c r="E51" s="186">
        <v>90432</v>
      </c>
      <c r="F51" s="148">
        <v>91215</v>
      </c>
      <c r="G51" s="138">
        <f>+(F51-E51)/E51</f>
        <v>8.6584394904458597E-3</v>
      </c>
      <c r="H51" s="139"/>
    </row>
    <row r="52" spans="1:8" s="134" customFormat="1" ht="15.95" customHeight="1" x14ac:dyDescent="0.2">
      <c r="A52" s="280"/>
      <c r="B52" s="173"/>
      <c r="C52" s="174"/>
      <c r="D52" s="140"/>
      <c r="E52" s="187"/>
      <c r="F52" s="162"/>
      <c r="G52" s="140"/>
      <c r="H52" s="139"/>
    </row>
    <row r="53" spans="1:8" s="134" customFormat="1" ht="15.95" customHeight="1" x14ac:dyDescent="0.25">
      <c r="A53" s="153" t="s">
        <v>279</v>
      </c>
      <c r="B53" s="176">
        <v>83099.399999999994</v>
      </c>
      <c r="C53" s="327">
        <v>517.27</v>
      </c>
      <c r="D53" s="145"/>
      <c r="E53" s="187"/>
      <c r="F53" s="162"/>
      <c r="G53" s="136"/>
      <c r="H53" s="139"/>
    </row>
    <row r="54" spans="1:8" s="134" customFormat="1" ht="15.95" customHeight="1" x14ac:dyDescent="0.2">
      <c r="A54" s="279" t="s">
        <v>280</v>
      </c>
      <c r="B54" s="176">
        <v>1742.92</v>
      </c>
      <c r="C54" s="327">
        <v>53.32</v>
      </c>
      <c r="D54" s="144"/>
      <c r="E54" s="188"/>
      <c r="F54" s="162"/>
      <c r="G54" s="136"/>
      <c r="H54" s="139"/>
    </row>
    <row r="55" spans="1:8" s="134" customFormat="1" ht="15.95" customHeight="1" x14ac:dyDescent="0.2">
      <c r="A55" s="278" t="s">
        <v>281</v>
      </c>
      <c r="B55" s="177">
        <v>121781.83</v>
      </c>
      <c r="C55" s="327">
        <v>523227.41</v>
      </c>
      <c r="D55" s="141">
        <f>+(C55-B55)/B55</f>
        <v>3.296432480937427</v>
      </c>
      <c r="E55" s="181">
        <v>131</v>
      </c>
      <c r="F55" s="148">
        <v>541</v>
      </c>
      <c r="G55" s="141">
        <f>+(F55-E55)/E55</f>
        <v>3.1297709923664123</v>
      </c>
      <c r="H55" s="139"/>
    </row>
    <row r="56" spans="1:8" s="134" customFormat="1" ht="15.95" customHeight="1" x14ac:dyDescent="0.2">
      <c r="A56" s="274"/>
      <c r="B56" s="178"/>
      <c r="C56" s="179"/>
      <c r="D56" s="144"/>
      <c r="E56" s="185"/>
      <c r="F56" s="163"/>
      <c r="G56" s="190"/>
      <c r="H56" s="146"/>
    </row>
    <row r="57" spans="1:8" s="150" customFormat="1" ht="15.95" customHeight="1" x14ac:dyDescent="0.2">
      <c r="A57" s="152" t="s">
        <v>282</v>
      </c>
      <c r="B57" s="175">
        <v>602354.91</v>
      </c>
      <c r="C57" s="330">
        <v>642778.89</v>
      </c>
      <c r="D57" s="138">
        <f>+(C57-B57)/B57</f>
        <v>6.7109903694484663E-2</v>
      </c>
      <c r="E57" s="290"/>
      <c r="F57" s="164"/>
      <c r="G57" s="291"/>
      <c r="H57" s="292"/>
    </row>
    <row r="58" spans="1:8" s="134" customFormat="1" ht="15.95" customHeight="1" x14ac:dyDescent="0.2">
      <c r="A58" s="281"/>
      <c r="B58" s="147"/>
      <c r="C58" s="151"/>
      <c r="D58" s="144"/>
      <c r="E58" s="189"/>
      <c r="F58" s="164"/>
      <c r="G58" s="140"/>
      <c r="H58" s="139"/>
    </row>
    <row r="59" spans="1:8" s="150" customFormat="1" ht="26.25" customHeight="1" x14ac:dyDescent="0.2">
      <c r="A59" s="320" t="s">
        <v>283</v>
      </c>
      <c r="B59" s="332">
        <f>+B57+B55+B54+B53+B51+B48+B38+B32+B24</f>
        <v>2304454536.4000001</v>
      </c>
      <c r="C59" s="332">
        <f>+C57+C55+C54+C53+C51+C48+C38+C32+C24</f>
        <v>2364939286.3000002</v>
      </c>
      <c r="D59" s="321">
        <f>+(C59-B59)/B59</f>
        <v>2.6246883565986454E-2</v>
      </c>
      <c r="E59" s="322">
        <v>287715</v>
      </c>
      <c r="F59" s="322">
        <f>+ALLOC!B39</f>
        <v>287649</v>
      </c>
      <c r="G59" s="321">
        <f>+(F59-E59)/E59</f>
        <v>-2.2939367082008236E-4</v>
      </c>
      <c r="H59" s="149"/>
    </row>
    <row r="60" spans="1:8" s="130" customFormat="1" ht="15.75" x14ac:dyDescent="0.2">
      <c r="A60" s="284" t="s">
        <v>284</v>
      </c>
      <c r="B60" s="285"/>
      <c r="C60" s="285"/>
      <c r="D60" s="286"/>
      <c r="E60" s="129"/>
      <c r="F60" s="165"/>
      <c r="G60" s="126"/>
    </row>
    <row r="61" spans="1:8" s="130" customFormat="1" ht="15.75" customHeight="1" x14ac:dyDescent="0.2">
      <c r="A61" s="499" t="s">
        <v>294</v>
      </c>
      <c r="B61" s="499"/>
      <c r="C61" s="499"/>
      <c r="D61" s="499"/>
      <c r="E61" s="131"/>
      <c r="F61" s="166"/>
      <c r="G61" s="191"/>
    </row>
    <row r="62" spans="1:8" s="130" customFormat="1" ht="15.75" customHeight="1" x14ac:dyDescent="0.2">
      <c r="A62" s="500" t="s">
        <v>295</v>
      </c>
      <c r="B62" s="499"/>
      <c r="C62" s="499"/>
      <c r="D62" s="286"/>
      <c r="E62" s="129"/>
      <c r="F62" s="165"/>
      <c r="G62" s="126"/>
    </row>
    <row r="63" spans="1:8" s="130" customFormat="1" ht="15.75" x14ac:dyDescent="0.2">
      <c r="A63" s="282"/>
      <c r="B63" s="128"/>
      <c r="C63" s="154"/>
      <c r="D63" s="194"/>
      <c r="E63" s="129"/>
      <c r="F63" s="165"/>
      <c r="G63" s="192"/>
    </row>
    <row r="64" spans="1:8" s="130" customFormat="1" ht="18" customHeight="1" x14ac:dyDescent="0.2">
      <c r="A64" s="283" t="s">
        <v>285</v>
      </c>
      <c r="B64" s="157"/>
      <c r="C64" s="155"/>
      <c r="D64" s="287"/>
      <c r="E64" s="157"/>
      <c r="F64" s="167"/>
      <c r="G64" s="274"/>
      <c r="H64" s="132"/>
    </row>
    <row r="65" spans="1:7" s="132" customFormat="1" ht="18" customHeight="1" x14ac:dyDescent="0.2">
      <c r="A65" s="157" t="s">
        <v>286</v>
      </c>
      <c r="B65" s="156"/>
      <c r="C65" s="156"/>
      <c r="D65" s="287"/>
      <c r="E65" s="157"/>
      <c r="F65" s="167"/>
      <c r="G65" s="274"/>
    </row>
    <row r="66" spans="1:7" s="132" customFormat="1" ht="12" customHeight="1" x14ac:dyDescent="0.2">
      <c r="A66" s="493" t="s">
        <v>296</v>
      </c>
      <c r="B66" s="493"/>
      <c r="C66" s="493"/>
      <c r="D66" s="493"/>
      <c r="E66" s="493"/>
      <c r="F66" s="493"/>
      <c r="G66" s="493"/>
    </row>
    <row r="67" spans="1:7" s="132" customFormat="1" ht="12" customHeight="1" x14ac:dyDescent="0.2">
      <c r="A67" s="493"/>
      <c r="B67" s="493"/>
      <c r="C67" s="493"/>
      <c r="D67" s="493"/>
      <c r="E67" s="493"/>
      <c r="F67" s="493"/>
      <c r="G67" s="493"/>
    </row>
    <row r="68" spans="1:7" s="132" customFormat="1" x14ac:dyDescent="0.2">
      <c r="A68" s="494" t="s">
        <v>287</v>
      </c>
      <c r="B68" s="494"/>
      <c r="C68" s="494"/>
      <c r="D68" s="288"/>
      <c r="E68" s="289"/>
      <c r="F68" s="168"/>
      <c r="G68" s="274"/>
    </row>
    <row r="69" spans="1:7" s="132" customFormat="1" x14ac:dyDescent="0.2">
      <c r="A69" s="157" t="s">
        <v>288</v>
      </c>
      <c r="B69" s="157"/>
      <c r="C69" s="157"/>
      <c r="D69" s="287"/>
      <c r="E69" s="157"/>
      <c r="F69" s="167"/>
      <c r="G69" s="274"/>
    </row>
  </sheetData>
  <mergeCells count="8">
    <mergeCell ref="A66:G67"/>
    <mergeCell ref="A68:C68"/>
    <mergeCell ref="B1:G1"/>
    <mergeCell ref="B3:G4"/>
    <mergeCell ref="B5:G7"/>
    <mergeCell ref="B9:G11"/>
    <mergeCell ref="A61:D61"/>
    <mergeCell ref="A62:C62"/>
  </mergeCells>
  <hyperlinks>
    <hyperlink ref="A11" location="Sommaire!A1" display="Sommaire" xr:uid="{A4EEBB43-0993-4952-AA71-408F10E0ACB7}"/>
  </hyperlinks>
  <printOptions horizontalCentered="1" verticalCentered="1"/>
  <pageMargins left="0.39370078740157483" right="0.39370078740157483" top="0.59055118110236227" bottom="0.59055118110236227" header="0.51181102362204722" footer="0.51181102362204722"/>
  <pageSetup paperSize="9" scale="45" orientation="landscape" r:id="rId1"/>
  <headerFooter alignWithMargins="0">
    <oddHeader>&amp;R&amp;"Arial,Italique"&amp;8Observatoire Statistiques et Etudes -CAF de la Réunion - Avril 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M51"/>
  <sheetViews>
    <sheetView showGridLines="0" zoomScale="70" zoomScaleNormal="70" zoomScaleSheetLayoutView="55" workbookViewId="0"/>
  </sheetViews>
  <sheetFormatPr baseColWidth="10" defaultColWidth="11.42578125" defaultRowHeight="12.75" x14ac:dyDescent="0.2"/>
  <cols>
    <col min="1" max="1" width="22.85546875" style="2" customWidth="1"/>
    <col min="2" max="2" width="16.85546875" style="2" customWidth="1"/>
    <col min="3" max="3" width="14" style="2" customWidth="1"/>
    <col min="4" max="4" width="15.42578125" style="2" customWidth="1"/>
    <col min="5" max="6" width="14" style="2" customWidth="1"/>
    <col min="7" max="8" width="11.28515625" style="2" customWidth="1"/>
    <col min="9" max="14" width="14" style="2" customWidth="1"/>
    <col min="15" max="15" width="11.42578125" style="2"/>
    <col min="16" max="16" width="16.85546875" style="2" customWidth="1"/>
    <col min="17" max="17" width="18.28515625" style="2" customWidth="1"/>
    <col min="18" max="18" width="17.7109375" style="2" customWidth="1"/>
    <col min="19" max="25" width="17.85546875" style="2" customWidth="1"/>
    <col min="26" max="32" width="13.7109375" style="2" customWidth="1"/>
    <col min="33" max="33" width="16.28515625" style="2" bestFit="1" customWidth="1"/>
    <col min="34" max="35" width="13.7109375" style="2" customWidth="1"/>
    <col min="36" max="36" width="19.7109375" style="25" customWidth="1"/>
    <col min="37" max="37" width="19" style="25" customWidth="1"/>
    <col min="38" max="16384" width="11.42578125" style="2"/>
  </cols>
  <sheetData>
    <row r="1" spans="1:37" ht="12.75" customHeight="1" x14ac:dyDescent="0.2">
      <c r="Q1" s="86"/>
      <c r="R1" s="86"/>
      <c r="S1" s="86"/>
      <c r="T1" s="86"/>
      <c r="U1" s="86"/>
      <c r="V1" s="86"/>
      <c r="W1" s="86"/>
      <c r="X1" s="86"/>
      <c r="Y1" s="86"/>
      <c r="Z1" s="86"/>
      <c r="AA1" s="86"/>
    </row>
    <row r="2" spans="1:37" customFormat="1" ht="46.5" customHeight="1" x14ac:dyDescent="0.2">
      <c r="A2" s="2"/>
      <c r="B2" s="398" t="s">
        <v>297</v>
      </c>
      <c r="C2" s="398"/>
      <c r="D2" s="398"/>
      <c r="E2" s="398"/>
      <c r="F2" s="398"/>
      <c r="G2" s="398"/>
      <c r="H2" s="398"/>
      <c r="I2" s="398"/>
      <c r="J2" s="398"/>
      <c r="K2" s="398"/>
      <c r="L2" s="398"/>
      <c r="M2" s="398"/>
      <c r="N2" s="398"/>
      <c r="O2" s="398"/>
      <c r="P2" s="398" t="s">
        <v>297</v>
      </c>
      <c r="Q2" s="398"/>
      <c r="R2" s="398"/>
      <c r="S2" s="398"/>
      <c r="T2" s="398"/>
      <c r="U2" s="398"/>
      <c r="V2" s="398"/>
      <c r="W2" s="398"/>
      <c r="X2" s="398"/>
      <c r="Y2" s="398"/>
      <c r="Z2" s="398" t="str">
        <f>+B2</f>
        <v>LES ALLOCATAIRES DE LA CAF DE LA REUNION EN 2024</v>
      </c>
      <c r="AA2" s="398"/>
      <c r="AB2" s="398"/>
      <c r="AC2" s="398"/>
      <c r="AD2" s="398"/>
      <c r="AE2" s="398"/>
      <c r="AF2" s="398"/>
      <c r="AG2" s="398"/>
      <c r="AH2" s="398"/>
      <c r="AI2" s="398"/>
      <c r="AJ2" s="398"/>
      <c r="AK2" s="398"/>
    </row>
    <row r="3" spans="1:37" ht="12.75" customHeight="1" x14ac:dyDescent="0.2">
      <c r="B3" s="407"/>
      <c r="C3" s="407"/>
      <c r="D3" s="407"/>
      <c r="E3" s="407"/>
      <c r="F3" s="407"/>
      <c r="G3" s="407"/>
      <c r="H3" s="407"/>
      <c r="I3" s="407"/>
      <c r="J3" s="407"/>
      <c r="K3" s="407"/>
      <c r="L3" s="407"/>
      <c r="M3" s="407"/>
      <c r="N3" s="407"/>
      <c r="O3" s="407"/>
      <c r="P3" s="86"/>
      <c r="Q3" s="86"/>
      <c r="R3" s="86"/>
      <c r="S3" s="86"/>
      <c r="T3" s="86"/>
      <c r="U3" s="86"/>
      <c r="V3" s="86"/>
      <c r="W3" s="86"/>
      <c r="X3" s="86"/>
      <c r="Y3" s="86"/>
      <c r="Z3" s="86"/>
      <c r="AA3" s="86"/>
      <c r="AB3" s="86"/>
      <c r="AC3" s="86"/>
      <c r="AD3" s="86"/>
      <c r="AE3" s="86"/>
      <c r="AF3" s="86"/>
      <c r="AG3" s="86"/>
      <c r="AH3" s="86"/>
      <c r="AI3" s="86"/>
      <c r="AJ3" s="33"/>
      <c r="AK3" s="33"/>
    </row>
    <row r="4" spans="1:37" ht="12.75" customHeight="1" x14ac:dyDescent="0.2">
      <c r="P4" s="86"/>
      <c r="Q4" s="86"/>
      <c r="R4" s="86"/>
      <c r="S4" s="86"/>
      <c r="T4" s="86"/>
      <c r="U4" s="86"/>
      <c r="V4" s="86"/>
      <c r="W4" s="86"/>
      <c r="X4" s="86"/>
      <c r="Y4" s="86"/>
      <c r="Z4" s="86"/>
      <c r="AA4" s="86"/>
      <c r="AB4" s="86"/>
      <c r="AC4" s="86"/>
      <c r="AD4" s="86"/>
      <c r="AE4" s="86"/>
      <c r="AF4" s="86"/>
      <c r="AG4" s="86"/>
      <c r="AH4" s="86"/>
      <c r="AI4" s="86"/>
      <c r="AJ4" s="33"/>
      <c r="AK4" s="33"/>
    </row>
    <row r="5" spans="1:37" ht="12.75" customHeight="1" x14ac:dyDescent="0.2">
      <c r="C5" s="407"/>
      <c r="D5" s="407"/>
      <c r="E5" s="407"/>
      <c r="F5" s="407"/>
      <c r="G5" s="407"/>
      <c r="H5" s="407"/>
      <c r="I5" s="407"/>
      <c r="J5" s="407"/>
      <c r="K5" s="407"/>
      <c r="L5" s="407"/>
      <c r="M5" s="407"/>
      <c r="N5" s="13"/>
      <c r="O5" s="13"/>
      <c r="P5" s="86"/>
      <c r="Q5" s="86"/>
      <c r="R5" s="86"/>
      <c r="S5" s="86"/>
      <c r="T5" s="86"/>
      <c r="U5" s="86"/>
      <c r="V5" s="86"/>
      <c r="W5" s="86"/>
      <c r="X5" s="86"/>
      <c r="Y5" s="86"/>
      <c r="Z5" s="86"/>
      <c r="AA5" s="86"/>
      <c r="AB5" s="86"/>
      <c r="AC5" s="86"/>
      <c r="AD5" s="86"/>
      <c r="AE5" s="86"/>
      <c r="AF5" s="86"/>
      <c r="AG5" s="86"/>
      <c r="AH5" s="86"/>
      <c r="AI5" s="86"/>
      <c r="AJ5" s="33"/>
      <c r="AK5" s="33"/>
    </row>
    <row r="6" spans="1:37" ht="12.75" customHeight="1" x14ac:dyDescent="0.2">
      <c r="B6" s="13"/>
      <c r="C6" s="407"/>
      <c r="D6" s="407"/>
      <c r="E6" s="407"/>
      <c r="F6" s="407"/>
      <c r="G6" s="407"/>
      <c r="H6" s="407"/>
      <c r="I6" s="407"/>
      <c r="J6" s="407"/>
      <c r="K6" s="407"/>
      <c r="L6" s="407"/>
      <c r="M6" s="407"/>
      <c r="N6" s="13"/>
      <c r="O6" s="13"/>
      <c r="P6" s="86"/>
      <c r="Q6" s="86"/>
      <c r="R6" s="86"/>
      <c r="S6" s="86"/>
      <c r="T6" s="86"/>
      <c r="U6" s="86"/>
      <c r="V6" s="86"/>
      <c r="W6" s="86"/>
      <c r="X6" s="86"/>
      <c r="Y6" s="86"/>
      <c r="Z6" s="86"/>
      <c r="AA6" s="86"/>
      <c r="AB6" s="86"/>
      <c r="AC6" s="86"/>
      <c r="AD6" s="86"/>
      <c r="AE6" s="86"/>
      <c r="AF6" s="86"/>
      <c r="AG6" s="86"/>
      <c r="AH6" s="86"/>
      <c r="AI6" s="86"/>
      <c r="AJ6" s="33"/>
      <c r="AK6" s="33"/>
    </row>
    <row r="7" spans="1:37" ht="12.75" customHeight="1" x14ac:dyDescent="0.2">
      <c r="P7" s="86"/>
      <c r="Q7" s="86"/>
      <c r="R7" s="86"/>
      <c r="S7" s="86"/>
      <c r="T7" s="86"/>
      <c r="U7" s="86"/>
      <c r="V7" s="86"/>
      <c r="W7" s="86"/>
      <c r="X7" s="86"/>
      <c r="Y7" s="86"/>
      <c r="Z7" s="86"/>
      <c r="AA7" s="86"/>
      <c r="AB7" s="86"/>
      <c r="AC7" s="86"/>
      <c r="AD7" s="86"/>
      <c r="AE7" s="86"/>
      <c r="AF7" s="86"/>
      <c r="AG7" s="86"/>
      <c r="AH7" s="86"/>
      <c r="AI7" s="86"/>
      <c r="AJ7" s="33"/>
      <c r="AK7" s="33"/>
    </row>
    <row r="8" spans="1:37" ht="14.25" customHeight="1" x14ac:dyDescent="0.2">
      <c r="A8" s="309" t="s">
        <v>41</v>
      </c>
      <c r="P8" s="86"/>
      <c r="Q8" s="86"/>
      <c r="R8" s="86"/>
      <c r="S8" s="86"/>
      <c r="T8" s="86"/>
      <c r="U8" s="86"/>
      <c r="V8" s="86"/>
      <c r="W8" s="86"/>
      <c r="X8" s="86"/>
      <c r="Y8" s="86"/>
      <c r="Z8" s="86"/>
      <c r="AA8" s="86"/>
      <c r="AB8" s="86"/>
      <c r="AC8" s="86"/>
      <c r="AD8" s="86"/>
      <c r="AE8" s="86"/>
      <c r="AF8" s="86"/>
      <c r="AG8" s="86"/>
      <c r="AH8" s="86"/>
      <c r="AI8" s="86"/>
      <c r="AJ8" s="33"/>
      <c r="AK8" s="33"/>
    </row>
    <row r="9" spans="1:37" ht="12.75" customHeight="1" x14ac:dyDescent="0.2">
      <c r="P9" s="86"/>
      <c r="Q9" s="86"/>
      <c r="R9" s="86"/>
      <c r="S9" s="86"/>
      <c r="T9" s="86"/>
      <c r="U9" s="86"/>
      <c r="V9" s="86"/>
      <c r="W9" s="86"/>
      <c r="X9" s="86"/>
      <c r="Y9" s="86"/>
      <c r="Z9" s="86"/>
      <c r="AA9" s="86"/>
      <c r="AB9" s="86"/>
      <c r="AC9" s="86"/>
      <c r="AD9" s="86"/>
      <c r="AE9" s="86"/>
      <c r="AF9" s="86"/>
      <c r="AG9" s="86"/>
      <c r="AH9" s="86"/>
      <c r="AI9" s="86"/>
      <c r="AJ9" s="33"/>
      <c r="AK9" s="33"/>
    </row>
    <row r="10" spans="1:37" ht="13.5" customHeight="1" thickBot="1" x14ac:dyDescent="0.25">
      <c r="A10" s="3"/>
      <c r="B10" s="3"/>
      <c r="C10" s="3"/>
      <c r="D10" s="3"/>
      <c r="E10" s="3"/>
      <c r="F10" s="3"/>
      <c r="G10" s="3"/>
      <c r="H10" s="3"/>
      <c r="I10" s="3"/>
      <c r="J10" s="3"/>
      <c r="K10" s="3"/>
      <c r="L10" s="3"/>
      <c r="M10" s="3"/>
      <c r="N10" s="3"/>
      <c r="P10" s="87"/>
      <c r="Q10" s="87"/>
      <c r="R10" s="87"/>
      <c r="S10" s="87"/>
      <c r="T10" s="87"/>
      <c r="U10" s="87"/>
      <c r="V10" s="87"/>
      <c r="W10" s="87"/>
      <c r="X10" s="87"/>
      <c r="Y10" s="87"/>
      <c r="Z10" s="87"/>
      <c r="AA10" s="87"/>
      <c r="AB10" s="87"/>
      <c r="AC10" s="87"/>
      <c r="AD10" s="87"/>
      <c r="AE10" s="87"/>
      <c r="AF10" s="87"/>
      <c r="AG10" s="87"/>
      <c r="AH10" s="87"/>
      <c r="AI10" s="87"/>
      <c r="AJ10" s="85"/>
      <c r="AK10" s="85"/>
    </row>
    <row r="11" spans="1:37" s="48" customFormat="1" ht="30.75" customHeight="1" thickTop="1" x14ac:dyDescent="0.2">
      <c r="A11" s="411" t="s">
        <v>42</v>
      </c>
      <c r="B11" s="413" t="s">
        <v>43</v>
      </c>
      <c r="C11" s="413" t="s">
        <v>44</v>
      </c>
      <c r="D11" s="413" t="s">
        <v>45</v>
      </c>
      <c r="E11" s="402" t="s">
        <v>6</v>
      </c>
      <c r="F11" s="404"/>
      <c r="G11" s="395" t="s">
        <v>8</v>
      </c>
      <c r="H11" s="396"/>
      <c r="I11" s="396"/>
      <c r="J11" s="396"/>
      <c r="K11" s="396"/>
      <c r="L11" s="396"/>
      <c r="M11" s="396"/>
      <c r="N11" s="396"/>
      <c r="O11" s="397"/>
      <c r="P11" s="402" t="s">
        <v>11</v>
      </c>
      <c r="Q11" s="403"/>
      <c r="R11" s="404"/>
      <c r="S11" s="395" t="s">
        <v>13</v>
      </c>
      <c r="T11" s="396"/>
      <c r="U11" s="396"/>
      <c r="V11" s="396"/>
      <c r="W11" s="396"/>
      <c r="X11" s="396"/>
      <c r="Y11" s="397"/>
      <c r="Z11" s="395" t="s">
        <v>15</v>
      </c>
      <c r="AA11" s="396"/>
      <c r="AB11" s="396"/>
      <c r="AC11" s="396"/>
      <c r="AD11" s="397"/>
      <c r="AE11" s="395" t="s">
        <v>46</v>
      </c>
      <c r="AF11" s="396"/>
      <c r="AG11" s="396"/>
      <c r="AH11" s="396"/>
      <c r="AI11" s="397"/>
      <c r="AJ11" s="409" t="s">
        <v>47</v>
      </c>
      <c r="AK11" s="404"/>
    </row>
    <row r="12" spans="1:37" ht="27" customHeight="1" x14ac:dyDescent="0.2">
      <c r="A12" s="412"/>
      <c r="B12" s="414"/>
      <c r="C12" s="414"/>
      <c r="D12" s="414"/>
      <c r="E12" s="416"/>
      <c r="F12" s="417"/>
      <c r="G12" s="415" t="s">
        <v>48</v>
      </c>
      <c r="H12" s="410"/>
      <c r="I12" s="399" t="s">
        <v>49</v>
      </c>
      <c r="J12" s="399"/>
      <c r="K12" s="399"/>
      <c r="L12" s="399" t="s">
        <v>50</v>
      </c>
      <c r="M12" s="399" t="s">
        <v>51</v>
      </c>
      <c r="N12" s="399"/>
      <c r="O12" s="408"/>
      <c r="P12" s="401" t="s">
        <v>52</v>
      </c>
      <c r="Q12" s="400" t="s">
        <v>53</v>
      </c>
      <c r="R12" s="405" t="s">
        <v>54</v>
      </c>
      <c r="S12" s="401" t="s">
        <v>55</v>
      </c>
      <c r="T12" s="399" t="s">
        <v>56</v>
      </c>
      <c r="U12" s="399" t="s">
        <v>57</v>
      </c>
      <c r="V12" s="399" t="s">
        <v>58</v>
      </c>
      <c r="W12" s="399" t="s">
        <v>59</v>
      </c>
      <c r="X12" s="399" t="s">
        <v>60</v>
      </c>
      <c r="Y12" s="408" t="s">
        <v>61</v>
      </c>
      <c r="Z12" s="401" t="s">
        <v>62</v>
      </c>
      <c r="AA12" s="399" t="s">
        <v>63</v>
      </c>
      <c r="AB12" s="399" t="s">
        <v>64</v>
      </c>
      <c r="AC12" s="399" t="s">
        <v>65</v>
      </c>
      <c r="AD12" s="408" t="s">
        <v>66</v>
      </c>
      <c r="AE12" s="420" t="s">
        <v>67</v>
      </c>
      <c r="AF12" s="422" t="s">
        <v>68</v>
      </c>
      <c r="AG12" s="422" t="s">
        <v>69</v>
      </c>
      <c r="AH12" s="422" t="s">
        <v>70</v>
      </c>
      <c r="AI12" s="421" t="s">
        <v>71</v>
      </c>
      <c r="AJ12" s="410" t="s">
        <v>72</v>
      </c>
      <c r="AK12" s="408" t="s">
        <v>73</v>
      </c>
    </row>
    <row r="13" spans="1:37" ht="34.5" customHeight="1" x14ac:dyDescent="0.2">
      <c r="A13" s="412"/>
      <c r="B13" s="414"/>
      <c r="C13" s="414"/>
      <c r="D13" s="414"/>
      <c r="E13" s="34" t="s">
        <v>74</v>
      </c>
      <c r="F13" s="35" t="s">
        <v>75</v>
      </c>
      <c r="G13" s="34" t="s">
        <v>76</v>
      </c>
      <c r="H13" s="31" t="s">
        <v>77</v>
      </c>
      <c r="I13" s="31" t="s">
        <v>78</v>
      </c>
      <c r="J13" s="31" t="s">
        <v>79</v>
      </c>
      <c r="K13" s="31" t="s">
        <v>80</v>
      </c>
      <c r="L13" s="399"/>
      <c r="M13" s="31" t="s">
        <v>78</v>
      </c>
      <c r="N13" s="31" t="s">
        <v>79</v>
      </c>
      <c r="O13" s="35" t="s">
        <v>80</v>
      </c>
      <c r="P13" s="401"/>
      <c r="Q13" s="399"/>
      <c r="R13" s="406"/>
      <c r="S13" s="401"/>
      <c r="T13" s="399"/>
      <c r="U13" s="399"/>
      <c r="V13" s="399"/>
      <c r="W13" s="399"/>
      <c r="X13" s="399"/>
      <c r="Y13" s="408"/>
      <c r="Z13" s="401"/>
      <c r="AA13" s="399"/>
      <c r="AB13" s="399"/>
      <c r="AC13" s="399"/>
      <c r="AD13" s="408"/>
      <c r="AE13" s="420"/>
      <c r="AF13" s="422"/>
      <c r="AG13" s="422"/>
      <c r="AH13" s="422"/>
      <c r="AI13" s="421"/>
      <c r="AJ13" s="410"/>
      <c r="AK13" s="408"/>
    </row>
    <row r="14" spans="1:37" ht="18" customHeight="1" x14ac:dyDescent="0.2">
      <c r="A14" s="49" t="s">
        <v>81</v>
      </c>
      <c r="B14" s="36">
        <v>4185</v>
      </c>
      <c r="C14" s="37">
        <v>9518</v>
      </c>
      <c r="D14" s="37">
        <v>3895</v>
      </c>
      <c r="E14" s="38">
        <v>1510</v>
      </c>
      <c r="F14" s="39">
        <v>2672</v>
      </c>
      <c r="G14" s="38">
        <v>1072</v>
      </c>
      <c r="H14" s="40">
        <v>796</v>
      </c>
      <c r="I14" s="40">
        <v>546</v>
      </c>
      <c r="J14" s="40">
        <v>321</v>
      </c>
      <c r="K14" s="40">
        <v>206</v>
      </c>
      <c r="L14" s="40">
        <v>196</v>
      </c>
      <c r="M14" s="40">
        <v>424</v>
      </c>
      <c r="N14" s="40">
        <v>417</v>
      </c>
      <c r="O14" s="39">
        <v>206</v>
      </c>
      <c r="P14" s="38">
        <v>1248</v>
      </c>
      <c r="Q14" s="40">
        <v>2833</v>
      </c>
      <c r="R14" s="39">
        <v>104</v>
      </c>
      <c r="S14" s="44">
        <v>83</v>
      </c>
      <c r="T14" s="46">
        <v>670</v>
      </c>
      <c r="U14" s="46">
        <v>1299</v>
      </c>
      <c r="V14" s="46">
        <v>3085</v>
      </c>
      <c r="W14" s="46">
        <v>3019</v>
      </c>
      <c r="X14" s="46">
        <v>2460</v>
      </c>
      <c r="Y14" s="45">
        <v>2046</v>
      </c>
      <c r="Z14" s="38">
        <v>1805</v>
      </c>
      <c r="AA14" s="40">
        <v>919</v>
      </c>
      <c r="AB14" s="40">
        <v>301</v>
      </c>
      <c r="AC14" s="46">
        <v>39</v>
      </c>
      <c r="AD14" s="45">
        <v>1121</v>
      </c>
      <c r="AE14" s="44">
        <v>4070</v>
      </c>
      <c r="AF14" s="46">
        <v>19</v>
      </c>
      <c r="AG14" s="46">
        <v>91</v>
      </c>
      <c r="AH14" s="374" t="s">
        <v>301</v>
      </c>
      <c r="AI14" s="375" t="s">
        <v>301</v>
      </c>
      <c r="AJ14" s="302">
        <v>4149</v>
      </c>
      <c r="AK14" s="41">
        <v>33</v>
      </c>
    </row>
    <row r="15" spans="1:37" ht="18" customHeight="1" x14ac:dyDescent="0.2">
      <c r="A15" s="50" t="s">
        <v>95</v>
      </c>
      <c r="B15" s="42">
        <v>1717</v>
      </c>
      <c r="C15" s="43">
        <v>3644</v>
      </c>
      <c r="D15" s="43">
        <v>1331</v>
      </c>
      <c r="E15" s="44">
        <v>752</v>
      </c>
      <c r="F15" s="45">
        <v>964</v>
      </c>
      <c r="G15" s="44">
        <v>544</v>
      </c>
      <c r="H15" s="46">
        <v>288</v>
      </c>
      <c r="I15" s="46">
        <v>207</v>
      </c>
      <c r="J15" s="46">
        <v>89</v>
      </c>
      <c r="K15" s="46">
        <v>56</v>
      </c>
      <c r="L15" s="46">
        <v>121</v>
      </c>
      <c r="M15" s="46">
        <v>182</v>
      </c>
      <c r="N15" s="46">
        <v>159</v>
      </c>
      <c r="O15" s="45">
        <v>71</v>
      </c>
      <c r="P15" s="44">
        <v>535</v>
      </c>
      <c r="Q15" s="46">
        <v>1141</v>
      </c>
      <c r="R15" s="45">
        <v>41</v>
      </c>
      <c r="S15" s="44">
        <v>73</v>
      </c>
      <c r="T15" s="46">
        <v>634</v>
      </c>
      <c r="U15" s="46">
        <v>1175</v>
      </c>
      <c r="V15" s="46">
        <v>3188</v>
      </c>
      <c r="W15" s="46">
        <v>2827</v>
      </c>
      <c r="X15" s="46">
        <v>2019</v>
      </c>
      <c r="Y15" s="45">
        <v>1245</v>
      </c>
      <c r="Z15" s="44">
        <v>678</v>
      </c>
      <c r="AA15" s="46">
        <v>539</v>
      </c>
      <c r="AB15" s="46">
        <v>58</v>
      </c>
      <c r="AC15" s="46">
        <v>5</v>
      </c>
      <c r="AD15" s="45">
        <v>437</v>
      </c>
      <c r="AE15" s="44">
        <v>1682</v>
      </c>
      <c r="AF15" s="46">
        <v>16</v>
      </c>
      <c r="AG15" s="46">
        <v>16</v>
      </c>
      <c r="AH15" s="374" t="s">
        <v>301</v>
      </c>
      <c r="AI15" s="375" t="s">
        <v>301</v>
      </c>
      <c r="AJ15" s="303">
        <v>1707</v>
      </c>
      <c r="AK15" s="47">
        <v>9</v>
      </c>
    </row>
    <row r="16" spans="1:37" ht="18" customHeight="1" x14ac:dyDescent="0.2">
      <c r="A16" s="50" t="s">
        <v>96</v>
      </c>
      <c r="B16" s="42">
        <v>2003</v>
      </c>
      <c r="C16" s="43">
        <v>4831</v>
      </c>
      <c r="D16" s="43">
        <v>1953</v>
      </c>
      <c r="E16" s="44">
        <v>655</v>
      </c>
      <c r="F16" s="45">
        <v>1348</v>
      </c>
      <c r="G16" s="44">
        <v>408</v>
      </c>
      <c r="H16" s="46">
        <v>361</v>
      </c>
      <c r="I16" s="46">
        <v>226</v>
      </c>
      <c r="J16" s="46">
        <v>134</v>
      </c>
      <c r="K16" s="46">
        <v>55</v>
      </c>
      <c r="L16" s="46">
        <v>113</v>
      </c>
      <c r="M16" s="46">
        <v>289</v>
      </c>
      <c r="N16" s="46">
        <v>289</v>
      </c>
      <c r="O16" s="45">
        <v>128</v>
      </c>
      <c r="P16" s="44">
        <v>821</v>
      </c>
      <c r="Q16" s="46">
        <v>1118</v>
      </c>
      <c r="R16" s="45">
        <v>64</v>
      </c>
      <c r="S16" s="44">
        <v>530</v>
      </c>
      <c r="T16" s="46">
        <v>1891</v>
      </c>
      <c r="U16" s="46">
        <v>2829</v>
      </c>
      <c r="V16" s="46">
        <v>7410</v>
      </c>
      <c r="W16" s="46">
        <v>6798</v>
      </c>
      <c r="X16" s="46">
        <v>5514</v>
      </c>
      <c r="Y16" s="45">
        <v>3901</v>
      </c>
      <c r="Z16" s="44">
        <v>1008</v>
      </c>
      <c r="AA16" s="46">
        <v>411</v>
      </c>
      <c r="AB16" s="46">
        <v>167</v>
      </c>
      <c r="AC16" s="46">
        <v>7</v>
      </c>
      <c r="AD16" s="45">
        <v>410</v>
      </c>
      <c r="AE16" s="44">
        <v>1935</v>
      </c>
      <c r="AF16" s="46">
        <v>14</v>
      </c>
      <c r="AG16" s="46">
        <v>51</v>
      </c>
      <c r="AH16" s="423" t="s">
        <v>301</v>
      </c>
      <c r="AI16" s="424"/>
      <c r="AJ16" s="303">
        <v>1992</v>
      </c>
      <c r="AK16" s="47">
        <v>11</v>
      </c>
    </row>
    <row r="17" spans="1:37" ht="18" customHeight="1" x14ac:dyDescent="0.2">
      <c r="A17" s="50" t="s">
        <v>97</v>
      </c>
      <c r="B17" s="42">
        <v>4142</v>
      </c>
      <c r="C17" s="43">
        <v>9946</v>
      </c>
      <c r="D17" s="43">
        <v>4046</v>
      </c>
      <c r="E17" s="44">
        <v>1420</v>
      </c>
      <c r="F17" s="45">
        <v>2721</v>
      </c>
      <c r="G17" s="44">
        <v>889</v>
      </c>
      <c r="H17" s="46">
        <v>645</v>
      </c>
      <c r="I17" s="46">
        <v>548</v>
      </c>
      <c r="J17" s="46">
        <v>309</v>
      </c>
      <c r="K17" s="46">
        <v>118</v>
      </c>
      <c r="L17" s="46">
        <v>194</v>
      </c>
      <c r="M17" s="46">
        <v>628</v>
      </c>
      <c r="N17" s="46">
        <v>618</v>
      </c>
      <c r="O17" s="45">
        <v>193</v>
      </c>
      <c r="P17" s="44">
        <v>1636</v>
      </c>
      <c r="Q17" s="46">
        <v>2441</v>
      </c>
      <c r="R17" s="45">
        <v>65</v>
      </c>
      <c r="S17" s="44">
        <v>107</v>
      </c>
      <c r="T17" s="46">
        <v>847</v>
      </c>
      <c r="U17" s="46">
        <v>1574</v>
      </c>
      <c r="V17" s="46">
        <v>3518</v>
      </c>
      <c r="W17" s="46">
        <v>2993</v>
      </c>
      <c r="X17" s="46">
        <v>2441</v>
      </c>
      <c r="Y17" s="45">
        <v>1871</v>
      </c>
      <c r="Z17" s="44">
        <v>2149</v>
      </c>
      <c r="AA17" s="46">
        <v>955</v>
      </c>
      <c r="AB17" s="46">
        <v>147</v>
      </c>
      <c r="AC17" s="46">
        <v>25</v>
      </c>
      <c r="AD17" s="45">
        <v>866</v>
      </c>
      <c r="AE17" s="44">
        <v>3977</v>
      </c>
      <c r="AF17" s="46">
        <v>25</v>
      </c>
      <c r="AG17" s="46">
        <v>129</v>
      </c>
      <c r="AH17" s="423">
        <v>11</v>
      </c>
      <c r="AI17" s="424"/>
      <c r="AJ17" s="303">
        <v>4094</v>
      </c>
      <c r="AK17" s="47">
        <v>47</v>
      </c>
    </row>
    <row r="18" spans="1:37" ht="18" customHeight="1" x14ac:dyDescent="0.2">
      <c r="A18" s="50" t="s">
        <v>90</v>
      </c>
      <c r="B18" s="42">
        <v>10793</v>
      </c>
      <c r="C18" s="43">
        <v>27266</v>
      </c>
      <c r="D18" s="43">
        <v>12144</v>
      </c>
      <c r="E18" s="44">
        <v>3392</v>
      </c>
      <c r="F18" s="45">
        <v>7390</v>
      </c>
      <c r="G18" s="44">
        <v>2062</v>
      </c>
      <c r="H18" s="46">
        <v>1741</v>
      </c>
      <c r="I18" s="46">
        <v>1492</v>
      </c>
      <c r="J18" s="46">
        <v>971</v>
      </c>
      <c r="K18" s="46">
        <v>597</v>
      </c>
      <c r="L18" s="46">
        <v>391</v>
      </c>
      <c r="M18" s="46">
        <v>1441</v>
      </c>
      <c r="N18" s="46">
        <v>1471</v>
      </c>
      <c r="O18" s="45">
        <v>624</v>
      </c>
      <c r="P18" s="44">
        <v>3957</v>
      </c>
      <c r="Q18" s="46">
        <v>6645</v>
      </c>
      <c r="R18" s="45">
        <v>191</v>
      </c>
      <c r="S18" s="44">
        <v>23</v>
      </c>
      <c r="T18" s="46">
        <v>112</v>
      </c>
      <c r="U18" s="46">
        <v>174</v>
      </c>
      <c r="V18" s="46">
        <v>409</v>
      </c>
      <c r="W18" s="46">
        <v>407</v>
      </c>
      <c r="X18" s="46">
        <v>390</v>
      </c>
      <c r="Y18" s="45">
        <v>201</v>
      </c>
      <c r="Z18" s="44">
        <v>5631</v>
      </c>
      <c r="AA18" s="46">
        <v>2173</v>
      </c>
      <c r="AB18" s="46">
        <v>475</v>
      </c>
      <c r="AC18" s="46">
        <v>142</v>
      </c>
      <c r="AD18" s="45">
        <v>2372</v>
      </c>
      <c r="AE18" s="44">
        <v>10491</v>
      </c>
      <c r="AF18" s="46">
        <v>10</v>
      </c>
      <c r="AG18" s="46">
        <v>264</v>
      </c>
      <c r="AH18" s="356">
        <v>17</v>
      </c>
      <c r="AI18" s="357">
        <v>11</v>
      </c>
      <c r="AJ18" s="303">
        <v>10627</v>
      </c>
      <c r="AK18" s="47">
        <v>155</v>
      </c>
    </row>
    <row r="19" spans="1:37" ht="18" customHeight="1" x14ac:dyDescent="0.2">
      <c r="A19" s="50" t="s">
        <v>91</v>
      </c>
      <c r="B19" s="42">
        <v>12410</v>
      </c>
      <c r="C19" s="43">
        <v>26680</v>
      </c>
      <c r="D19" s="43">
        <v>10774</v>
      </c>
      <c r="E19" s="44">
        <v>4553</v>
      </c>
      <c r="F19" s="45">
        <v>7845</v>
      </c>
      <c r="G19" s="44">
        <v>3456</v>
      </c>
      <c r="H19" s="46">
        <v>2863</v>
      </c>
      <c r="I19" s="46">
        <v>1567</v>
      </c>
      <c r="J19" s="46">
        <v>978</v>
      </c>
      <c r="K19" s="46">
        <v>851</v>
      </c>
      <c r="L19" s="46">
        <v>631</v>
      </c>
      <c r="M19" s="46">
        <v>818</v>
      </c>
      <c r="N19" s="46">
        <v>722</v>
      </c>
      <c r="O19" s="45">
        <v>517</v>
      </c>
      <c r="P19" s="44">
        <v>2732</v>
      </c>
      <c r="Q19" s="46">
        <v>9279</v>
      </c>
      <c r="R19" s="45">
        <v>399</v>
      </c>
      <c r="S19" s="44">
        <v>18</v>
      </c>
      <c r="T19" s="46">
        <v>191</v>
      </c>
      <c r="U19" s="46">
        <v>373</v>
      </c>
      <c r="V19" s="46">
        <v>997</v>
      </c>
      <c r="W19" s="46">
        <v>996</v>
      </c>
      <c r="X19" s="46">
        <v>709</v>
      </c>
      <c r="Y19" s="45">
        <v>495</v>
      </c>
      <c r="Z19" s="44">
        <v>4448</v>
      </c>
      <c r="AA19" s="46">
        <v>3083</v>
      </c>
      <c r="AB19" s="46">
        <v>1169</v>
      </c>
      <c r="AC19" s="46">
        <v>184</v>
      </c>
      <c r="AD19" s="45">
        <v>3526</v>
      </c>
      <c r="AE19" s="44">
        <v>12313</v>
      </c>
      <c r="AF19" s="427">
        <v>77</v>
      </c>
      <c r="AG19" s="428"/>
      <c r="AH19" s="356">
        <v>8</v>
      </c>
      <c r="AI19" s="357">
        <v>12</v>
      </c>
      <c r="AJ19" s="303">
        <v>12001</v>
      </c>
      <c r="AK19" s="47">
        <v>397</v>
      </c>
    </row>
    <row r="20" spans="1:37" ht="18" customHeight="1" x14ac:dyDescent="0.2">
      <c r="A20" s="50" t="s">
        <v>102</v>
      </c>
      <c r="B20" s="42">
        <v>26675</v>
      </c>
      <c r="C20" s="43">
        <v>60433</v>
      </c>
      <c r="D20" s="43">
        <v>23969</v>
      </c>
      <c r="E20" s="44">
        <v>1107</v>
      </c>
      <c r="F20" s="45">
        <v>2198</v>
      </c>
      <c r="G20" s="44">
        <v>6579</v>
      </c>
      <c r="H20" s="46">
        <v>5267</v>
      </c>
      <c r="I20" s="46">
        <v>3109</v>
      </c>
      <c r="J20" s="46">
        <v>1866</v>
      </c>
      <c r="K20" s="46">
        <v>1123</v>
      </c>
      <c r="L20" s="46">
        <v>1570</v>
      </c>
      <c r="M20" s="46">
        <v>3045</v>
      </c>
      <c r="N20" s="46">
        <v>2822</v>
      </c>
      <c r="O20" s="45">
        <v>1291</v>
      </c>
      <c r="P20" s="44">
        <v>8775</v>
      </c>
      <c r="Q20" s="46">
        <v>17311</v>
      </c>
      <c r="R20" s="45">
        <v>589</v>
      </c>
      <c r="S20" s="44">
        <v>125</v>
      </c>
      <c r="T20" s="46">
        <v>1074</v>
      </c>
      <c r="U20" s="46">
        <v>2214</v>
      </c>
      <c r="V20" s="46">
        <v>4954</v>
      </c>
      <c r="W20" s="46">
        <v>4344</v>
      </c>
      <c r="X20" s="46">
        <v>3583</v>
      </c>
      <c r="Y20" s="45">
        <v>2688</v>
      </c>
      <c r="Z20" s="44">
        <v>10980</v>
      </c>
      <c r="AA20" s="46">
        <v>6348</v>
      </c>
      <c r="AB20" s="46">
        <v>1519</v>
      </c>
      <c r="AC20" s="46">
        <v>1258</v>
      </c>
      <c r="AD20" s="45">
        <v>6570</v>
      </c>
      <c r="AE20" s="44">
        <v>26071</v>
      </c>
      <c r="AF20" s="46">
        <v>147</v>
      </c>
      <c r="AG20" s="46">
        <v>422</v>
      </c>
      <c r="AH20" s="374">
        <v>27</v>
      </c>
      <c r="AI20" s="375">
        <v>8</v>
      </c>
      <c r="AJ20" s="303">
        <v>26363</v>
      </c>
      <c r="AK20" s="47">
        <v>304</v>
      </c>
    </row>
    <row r="21" spans="1:37" ht="18" customHeight="1" x14ac:dyDescent="0.2">
      <c r="A21" s="50" t="s">
        <v>98</v>
      </c>
      <c r="B21" s="42">
        <v>3307</v>
      </c>
      <c r="C21" s="43">
        <v>7758</v>
      </c>
      <c r="D21" s="43">
        <v>3109</v>
      </c>
      <c r="E21" s="44">
        <v>1319</v>
      </c>
      <c r="F21" s="45">
        <v>2460</v>
      </c>
      <c r="G21" s="44">
        <v>699</v>
      </c>
      <c r="H21" s="46">
        <v>620</v>
      </c>
      <c r="I21" s="46">
        <v>407</v>
      </c>
      <c r="J21" s="46">
        <v>231</v>
      </c>
      <c r="K21" s="46">
        <v>95</v>
      </c>
      <c r="L21" s="46">
        <v>163</v>
      </c>
      <c r="M21" s="46">
        <v>464</v>
      </c>
      <c r="N21" s="46">
        <v>487</v>
      </c>
      <c r="O21" s="45">
        <v>141</v>
      </c>
      <c r="P21" s="44">
        <v>1263</v>
      </c>
      <c r="Q21" s="46">
        <v>1986</v>
      </c>
      <c r="R21" s="45">
        <v>58</v>
      </c>
      <c r="S21" s="44">
        <v>19</v>
      </c>
      <c r="T21" s="46">
        <v>102</v>
      </c>
      <c r="U21" s="46">
        <v>249</v>
      </c>
      <c r="V21" s="46">
        <v>536</v>
      </c>
      <c r="W21" s="46">
        <v>509</v>
      </c>
      <c r="X21" s="46">
        <v>343</v>
      </c>
      <c r="Y21" s="45">
        <v>202</v>
      </c>
      <c r="Z21" s="44">
        <v>1764</v>
      </c>
      <c r="AA21" s="46">
        <v>699</v>
      </c>
      <c r="AB21" s="46">
        <v>185</v>
      </c>
      <c r="AC21" s="46">
        <v>24</v>
      </c>
      <c r="AD21" s="45">
        <v>635</v>
      </c>
      <c r="AE21" s="44">
        <v>3191</v>
      </c>
      <c r="AF21" s="46">
        <v>14</v>
      </c>
      <c r="AG21" s="46">
        <v>94</v>
      </c>
      <c r="AH21" s="423">
        <v>8</v>
      </c>
      <c r="AI21" s="424"/>
      <c r="AJ21" s="303">
        <v>3269</v>
      </c>
      <c r="AK21" s="47">
        <v>36</v>
      </c>
    </row>
    <row r="22" spans="1:37" ht="18" customHeight="1" x14ac:dyDescent="0.2">
      <c r="A22" s="50" t="s">
        <v>103</v>
      </c>
      <c r="B22" s="42">
        <v>3782</v>
      </c>
      <c r="C22" s="43">
        <v>8865</v>
      </c>
      <c r="D22" s="43">
        <v>3458</v>
      </c>
      <c r="E22" s="44">
        <v>643</v>
      </c>
      <c r="F22" s="45">
        <v>1317</v>
      </c>
      <c r="G22" s="44">
        <v>821</v>
      </c>
      <c r="H22" s="46">
        <v>669</v>
      </c>
      <c r="I22" s="46">
        <v>434</v>
      </c>
      <c r="J22" s="46">
        <v>259</v>
      </c>
      <c r="K22" s="46">
        <v>100</v>
      </c>
      <c r="L22" s="46">
        <v>266</v>
      </c>
      <c r="M22" s="46">
        <v>534</v>
      </c>
      <c r="N22" s="46">
        <v>520</v>
      </c>
      <c r="O22" s="45">
        <v>178</v>
      </c>
      <c r="P22" s="44">
        <v>1502</v>
      </c>
      <c r="Q22" s="46">
        <v>2192</v>
      </c>
      <c r="R22" s="45">
        <v>88</v>
      </c>
      <c r="S22" s="44">
        <v>55</v>
      </c>
      <c r="T22" s="46">
        <v>546</v>
      </c>
      <c r="U22" s="46">
        <v>1189</v>
      </c>
      <c r="V22" s="46">
        <v>3107</v>
      </c>
      <c r="W22" s="46">
        <v>3046</v>
      </c>
      <c r="X22" s="46">
        <v>2258</v>
      </c>
      <c r="Y22" s="45">
        <v>1221</v>
      </c>
      <c r="Z22" s="44">
        <v>1759</v>
      </c>
      <c r="AA22" s="46">
        <v>870</v>
      </c>
      <c r="AB22" s="46">
        <v>180</v>
      </c>
      <c r="AC22" s="46">
        <v>32</v>
      </c>
      <c r="AD22" s="45">
        <v>941</v>
      </c>
      <c r="AE22" s="44">
        <v>3678</v>
      </c>
      <c r="AF22" s="46">
        <v>14</v>
      </c>
      <c r="AG22" s="46">
        <v>85</v>
      </c>
      <c r="AH22" s="356" t="s">
        <v>301</v>
      </c>
      <c r="AI22" s="357" t="s">
        <v>301</v>
      </c>
      <c r="AJ22" s="303">
        <v>3752</v>
      </c>
      <c r="AK22" s="47">
        <v>27</v>
      </c>
    </row>
    <row r="23" spans="1:37" ht="18" customHeight="1" x14ac:dyDescent="0.2">
      <c r="A23" s="50" t="s">
        <v>82</v>
      </c>
      <c r="B23" s="42">
        <v>1964</v>
      </c>
      <c r="C23" s="43">
        <v>5139</v>
      </c>
      <c r="D23" s="43">
        <v>2313</v>
      </c>
      <c r="E23" s="44">
        <v>947</v>
      </c>
      <c r="F23" s="45">
        <v>1340</v>
      </c>
      <c r="G23" s="44">
        <v>413</v>
      </c>
      <c r="H23" s="46">
        <v>262</v>
      </c>
      <c r="I23" s="46">
        <v>241</v>
      </c>
      <c r="J23" s="46">
        <v>173</v>
      </c>
      <c r="K23" s="46">
        <v>119</v>
      </c>
      <c r="L23" s="46">
        <v>109</v>
      </c>
      <c r="M23" s="46">
        <v>246</v>
      </c>
      <c r="N23" s="46">
        <v>238</v>
      </c>
      <c r="O23" s="45">
        <v>160</v>
      </c>
      <c r="P23" s="44">
        <v>755</v>
      </c>
      <c r="Q23" s="46">
        <v>1168</v>
      </c>
      <c r="R23" s="45">
        <v>41</v>
      </c>
      <c r="S23" s="44">
        <v>57</v>
      </c>
      <c r="T23" s="46">
        <v>591</v>
      </c>
      <c r="U23" s="46">
        <v>1229</v>
      </c>
      <c r="V23" s="46">
        <v>3156</v>
      </c>
      <c r="W23" s="46">
        <v>2883</v>
      </c>
      <c r="X23" s="46">
        <v>1772</v>
      </c>
      <c r="Y23" s="45">
        <v>1094</v>
      </c>
      <c r="Z23" s="44">
        <v>831</v>
      </c>
      <c r="AA23" s="46">
        <v>471</v>
      </c>
      <c r="AB23" s="46">
        <v>82</v>
      </c>
      <c r="AC23" s="46">
        <v>23</v>
      </c>
      <c r="AD23" s="45">
        <v>557</v>
      </c>
      <c r="AE23" s="44">
        <v>1914</v>
      </c>
      <c r="AF23" s="46">
        <v>15</v>
      </c>
      <c r="AG23" s="46">
        <v>30</v>
      </c>
      <c r="AH23" s="356" t="s">
        <v>301</v>
      </c>
      <c r="AI23" s="357" t="s">
        <v>301</v>
      </c>
      <c r="AJ23" s="303">
        <v>1949</v>
      </c>
      <c r="AK23" s="47">
        <v>11</v>
      </c>
    </row>
    <row r="24" spans="1:37" ht="18" customHeight="1" x14ac:dyDescent="0.2">
      <c r="A24" s="50" t="s">
        <v>83</v>
      </c>
      <c r="B24" s="42">
        <v>2287</v>
      </c>
      <c r="C24" s="43">
        <v>5354</v>
      </c>
      <c r="D24" s="43">
        <v>2090</v>
      </c>
      <c r="E24" s="44">
        <v>6588</v>
      </c>
      <c r="F24" s="45">
        <v>12394</v>
      </c>
      <c r="G24" s="44">
        <v>667</v>
      </c>
      <c r="H24" s="46">
        <v>308</v>
      </c>
      <c r="I24" s="46">
        <v>199</v>
      </c>
      <c r="J24" s="46">
        <v>150</v>
      </c>
      <c r="K24" s="46">
        <v>79</v>
      </c>
      <c r="L24" s="46">
        <v>192</v>
      </c>
      <c r="M24" s="46">
        <v>295</v>
      </c>
      <c r="N24" s="46">
        <v>247</v>
      </c>
      <c r="O24" s="45">
        <v>150</v>
      </c>
      <c r="P24" s="44">
        <v>886</v>
      </c>
      <c r="Q24" s="46">
        <v>1365</v>
      </c>
      <c r="R24" s="45">
        <v>36</v>
      </c>
      <c r="S24" s="44">
        <v>8</v>
      </c>
      <c r="T24" s="46">
        <v>108</v>
      </c>
      <c r="U24" s="46">
        <v>175</v>
      </c>
      <c r="V24" s="46">
        <v>506</v>
      </c>
      <c r="W24" s="46">
        <v>559</v>
      </c>
      <c r="X24" s="46">
        <v>357</v>
      </c>
      <c r="Y24" s="45">
        <v>290</v>
      </c>
      <c r="Z24" s="44">
        <v>928</v>
      </c>
      <c r="AA24" s="46">
        <v>466</v>
      </c>
      <c r="AB24" s="46">
        <v>64</v>
      </c>
      <c r="AC24" s="46">
        <v>6</v>
      </c>
      <c r="AD24" s="45">
        <v>823</v>
      </c>
      <c r="AE24" s="44">
        <v>2229</v>
      </c>
      <c r="AF24" s="46">
        <v>45</v>
      </c>
      <c r="AG24" s="46">
        <v>13</v>
      </c>
      <c r="AH24" s="356">
        <v>0</v>
      </c>
      <c r="AI24" s="357">
        <v>0</v>
      </c>
      <c r="AJ24" s="303">
        <v>2277</v>
      </c>
      <c r="AK24" s="47">
        <v>10</v>
      </c>
    </row>
    <row r="25" spans="1:37" ht="18" customHeight="1" x14ac:dyDescent="0.2">
      <c r="A25" s="50" t="s">
        <v>84</v>
      </c>
      <c r="B25" s="42">
        <v>18991</v>
      </c>
      <c r="C25" s="43">
        <v>46493</v>
      </c>
      <c r="D25" s="43">
        <v>20359</v>
      </c>
      <c r="E25" s="44">
        <v>9562</v>
      </c>
      <c r="F25" s="45">
        <v>17105</v>
      </c>
      <c r="G25" s="44">
        <v>4542</v>
      </c>
      <c r="H25" s="46">
        <v>3426</v>
      </c>
      <c r="I25" s="46">
        <v>2232</v>
      </c>
      <c r="J25" s="46">
        <v>1544</v>
      </c>
      <c r="K25" s="240">
        <v>1396</v>
      </c>
      <c r="L25" s="46">
        <v>1087</v>
      </c>
      <c r="M25" s="46">
        <v>1881</v>
      </c>
      <c r="N25" s="46">
        <v>1784</v>
      </c>
      <c r="O25" s="45">
        <v>1096</v>
      </c>
      <c r="P25" s="44">
        <v>5926</v>
      </c>
      <c r="Q25" s="46">
        <v>12640</v>
      </c>
      <c r="R25" s="45">
        <v>425</v>
      </c>
      <c r="S25" s="44">
        <v>143</v>
      </c>
      <c r="T25" s="46">
        <v>1160</v>
      </c>
      <c r="U25" s="46">
        <v>2285</v>
      </c>
      <c r="V25" s="46">
        <v>4907</v>
      </c>
      <c r="W25" s="46">
        <v>4387</v>
      </c>
      <c r="X25" s="46">
        <v>3560</v>
      </c>
      <c r="Y25" s="45">
        <v>2165</v>
      </c>
      <c r="Z25" s="44">
        <v>7488</v>
      </c>
      <c r="AA25" s="46">
        <v>3760</v>
      </c>
      <c r="AB25" s="46">
        <v>1086</v>
      </c>
      <c r="AC25" s="46">
        <v>165</v>
      </c>
      <c r="AD25" s="45">
        <v>6492</v>
      </c>
      <c r="AE25" s="44">
        <v>18689</v>
      </c>
      <c r="AF25" s="46">
        <v>32</v>
      </c>
      <c r="AG25" s="46">
        <v>247</v>
      </c>
      <c r="AH25" s="356">
        <v>14</v>
      </c>
      <c r="AI25" s="357">
        <v>9</v>
      </c>
      <c r="AJ25" s="303">
        <v>18483</v>
      </c>
      <c r="AK25" s="47">
        <v>499</v>
      </c>
    </row>
    <row r="26" spans="1:37" ht="18" customHeight="1" x14ac:dyDescent="0.2">
      <c r="A26" s="50" t="s">
        <v>85</v>
      </c>
      <c r="B26" s="42">
        <v>13356</v>
      </c>
      <c r="C26" s="43">
        <v>32008</v>
      </c>
      <c r="D26" s="43">
        <v>14045</v>
      </c>
      <c r="E26" s="44">
        <v>4802</v>
      </c>
      <c r="F26" s="45">
        <v>8549</v>
      </c>
      <c r="G26" s="44">
        <v>3550</v>
      </c>
      <c r="H26" s="46">
        <v>2361</v>
      </c>
      <c r="I26" s="46">
        <v>1587</v>
      </c>
      <c r="J26" s="46">
        <v>1056</v>
      </c>
      <c r="K26" s="46">
        <v>1078</v>
      </c>
      <c r="L26" s="46">
        <v>674</v>
      </c>
      <c r="M26" s="46">
        <v>1192</v>
      </c>
      <c r="N26" s="46">
        <v>1122</v>
      </c>
      <c r="O26" s="45">
        <v>733</v>
      </c>
      <c r="P26" s="44">
        <v>3760</v>
      </c>
      <c r="Q26" s="46">
        <v>9339</v>
      </c>
      <c r="R26" s="45">
        <v>257</v>
      </c>
      <c r="S26" s="44">
        <v>708</v>
      </c>
      <c r="T26" s="46">
        <v>2091</v>
      </c>
      <c r="U26" s="46">
        <v>2794</v>
      </c>
      <c r="V26" s="46">
        <v>6906</v>
      </c>
      <c r="W26" s="46">
        <v>5863</v>
      </c>
      <c r="X26" s="46">
        <v>4735</v>
      </c>
      <c r="Y26" s="45">
        <v>3570</v>
      </c>
      <c r="Z26" s="44">
        <v>4936</v>
      </c>
      <c r="AA26" s="46">
        <v>2845</v>
      </c>
      <c r="AB26" s="46">
        <v>718</v>
      </c>
      <c r="AC26" s="46">
        <v>153</v>
      </c>
      <c r="AD26" s="45">
        <v>4704</v>
      </c>
      <c r="AE26" s="44">
        <v>13125</v>
      </c>
      <c r="AF26" s="46">
        <v>49</v>
      </c>
      <c r="AG26" s="46">
        <v>167</v>
      </c>
      <c r="AH26" s="356">
        <v>10</v>
      </c>
      <c r="AI26" s="357">
        <v>5</v>
      </c>
      <c r="AJ26" s="303">
        <v>13101</v>
      </c>
      <c r="AK26" s="47">
        <v>250</v>
      </c>
    </row>
    <row r="27" spans="1:37" ht="18" customHeight="1" x14ac:dyDescent="0.2">
      <c r="A27" s="50" t="s">
        <v>87</v>
      </c>
      <c r="B27" s="42">
        <v>52351</v>
      </c>
      <c r="C27" s="43">
        <v>113586</v>
      </c>
      <c r="D27" s="43">
        <v>45079</v>
      </c>
      <c r="E27" s="44">
        <v>18728</v>
      </c>
      <c r="F27" s="45">
        <v>33593</v>
      </c>
      <c r="G27" s="44">
        <v>13269</v>
      </c>
      <c r="H27" s="46">
        <v>13059</v>
      </c>
      <c r="I27" s="46">
        <v>5984</v>
      </c>
      <c r="J27" s="46">
        <v>3594</v>
      </c>
      <c r="K27" s="46">
        <v>2795</v>
      </c>
      <c r="L27" s="46">
        <v>2563</v>
      </c>
      <c r="M27" s="46">
        <v>4541</v>
      </c>
      <c r="N27" s="46">
        <v>4232</v>
      </c>
      <c r="O27" s="45">
        <v>2302</v>
      </c>
      <c r="P27" s="44">
        <v>13957</v>
      </c>
      <c r="Q27" s="46">
        <v>36922</v>
      </c>
      <c r="R27" s="45">
        <v>1472</v>
      </c>
      <c r="S27" s="44">
        <v>120</v>
      </c>
      <c r="T27" s="46">
        <v>769</v>
      </c>
      <c r="U27" s="46">
        <v>1312</v>
      </c>
      <c r="V27" s="46">
        <v>2668</v>
      </c>
      <c r="W27" s="46">
        <v>2533</v>
      </c>
      <c r="X27" s="46">
        <v>2581</v>
      </c>
      <c r="Y27" s="45">
        <v>2415</v>
      </c>
      <c r="Z27" s="44">
        <v>20950</v>
      </c>
      <c r="AA27" s="46">
        <v>10355</v>
      </c>
      <c r="AB27" s="46">
        <v>4181</v>
      </c>
      <c r="AC27" s="46">
        <v>3879</v>
      </c>
      <c r="AD27" s="45">
        <v>12986</v>
      </c>
      <c r="AE27" s="44">
        <v>51274</v>
      </c>
      <c r="AF27" s="46">
        <v>24</v>
      </c>
      <c r="AG27" s="46">
        <v>982</v>
      </c>
      <c r="AH27" s="356">
        <v>41</v>
      </c>
      <c r="AI27" s="357">
        <v>30</v>
      </c>
      <c r="AJ27" s="303">
        <v>49739</v>
      </c>
      <c r="AK27" s="47">
        <v>2582</v>
      </c>
    </row>
    <row r="28" spans="1:37" ht="18" customHeight="1" x14ac:dyDescent="0.2">
      <c r="A28" s="50" t="s">
        <v>88</v>
      </c>
      <c r="B28" s="42">
        <v>11164</v>
      </c>
      <c r="C28" s="43">
        <v>27243</v>
      </c>
      <c r="D28" s="43">
        <v>11630</v>
      </c>
      <c r="E28" s="44">
        <v>3754</v>
      </c>
      <c r="F28" s="45">
        <v>7407</v>
      </c>
      <c r="G28" s="44">
        <v>2411</v>
      </c>
      <c r="H28" s="46">
        <v>1868</v>
      </c>
      <c r="I28" s="46">
        <v>1473</v>
      </c>
      <c r="J28" s="46">
        <v>854</v>
      </c>
      <c r="K28" s="46">
        <v>607</v>
      </c>
      <c r="L28" s="46">
        <v>545</v>
      </c>
      <c r="M28" s="46">
        <v>1405</v>
      </c>
      <c r="N28" s="46">
        <v>1404</v>
      </c>
      <c r="O28" s="45">
        <v>596</v>
      </c>
      <c r="P28" s="44">
        <v>3986</v>
      </c>
      <c r="Q28" s="46">
        <v>6961</v>
      </c>
      <c r="R28" s="45">
        <v>217</v>
      </c>
      <c r="S28" s="418">
        <v>62</v>
      </c>
      <c r="T28" s="419"/>
      <c r="U28" s="46">
        <v>80</v>
      </c>
      <c r="V28" s="46">
        <v>109</v>
      </c>
      <c r="W28" s="46">
        <v>64</v>
      </c>
      <c r="X28" s="46">
        <v>16</v>
      </c>
      <c r="Y28" s="45">
        <v>11</v>
      </c>
      <c r="Z28" s="44">
        <v>5487</v>
      </c>
      <c r="AA28" s="46">
        <v>2200</v>
      </c>
      <c r="AB28" s="46">
        <v>515</v>
      </c>
      <c r="AC28" s="46">
        <v>127</v>
      </c>
      <c r="AD28" s="45">
        <v>2835</v>
      </c>
      <c r="AE28" s="44">
        <v>10860</v>
      </c>
      <c r="AF28" s="46">
        <v>21</v>
      </c>
      <c r="AG28" s="46">
        <v>274</v>
      </c>
      <c r="AH28" s="423">
        <v>9</v>
      </c>
      <c r="AI28" s="424"/>
      <c r="AJ28" s="303">
        <v>10961</v>
      </c>
      <c r="AK28" s="47">
        <v>200</v>
      </c>
    </row>
    <row r="29" spans="1:37" ht="18" customHeight="1" x14ac:dyDescent="0.2">
      <c r="A29" s="50" t="s">
        <v>86</v>
      </c>
      <c r="B29" s="42">
        <v>2096</v>
      </c>
      <c r="C29" s="43">
        <v>4795</v>
      </c>
      <c r="D29" s="43">
        <v>1888</v>
      </c>
      <c r="E29" s="44">
        <v>843</v>
      </c>
      <c r="F29" s="45">
        <v>1253</v>
      </c>
      <c r="G29" s="44">
        <v>590</v>
      </c>
      <c r="H29" s="46">
        <v>329</v>
      </c>
      <c r="I29" s="46">
        <v>220</v>
      </c>
      <c r="J29" s="46">
        <v>147</v>
      </c>
      <c r="K29" s="46">
        <v>101</v>
      </c>
      <c r="L29" s="46">
        <v>166</v>
      </c>
      <c r="M29" s="46">
        <v>218</v>
      </c>
      <c r="N29" s="46">
        <v>204</v>
      </c>
      <c r="O29" s="45">
        <v>121</v>
      </c>
      <c r="P29" s="44">
        <v>711</v>
      </c>
      <c r="Q29" s="46">
        <v>1337</v>
      </c>
      <c r="R29" s="45">
        <v>48</v>
      </c>
      <c r="S29" s="44">
        <v>26</v>
      </c>
      <c r="T29" s="46">
        <v>198</v>
      </c>
      <c r="U29" s="46">
        <v>426</v>
      </c>
      <c r="V29" s="46">
        <v>1098</v>
      </c>
      <c r="W29" s="46">
        <v>1212</v>
      </c>
      <c r="X29" s="46">
        <v>775</v>
      </c>
      <c r="Y29" s="45">
        <v>406</v>
      </c>
      <c r="Z29" s="44">
        <v>858</v>
      </c>
      <c r="AA29" s="46">
        <v>501</v>
      </c>
      <c r="AB29" s="46">
        <v>101</v>
      </c>
      <c r="AC29" s="46">
        <v>7</v>
      </c>
      <c r="AD29" s="45">
        <v>629</v>
      </c>
      <c r="AE29" s="44">
        <v>2050</v>
      </c>
      <c r="AF29" s="46">
        <v>20</v>
      </c>
      <c r="AG29" s="46">
        <v>24</v>
      </c>
      <c r="AH29" s="423" t="s">
        <v>301</v>
      </c>
      <c r="AI29" s="424"/>
      <c r="AJ29" s="303">
        <v>2088</v>
      </c>
      <c r="AK29" s="47">
        <v>8</v>
      </c>
    </row>
    <row r="30" spans="1:37" ht="18" customHeight="1" x14ac:dyDescent="0.2">
      <c r="A30" s="50" t="s">
        <v>89</v>
      </c>
      <c r="B30" s="42">
        <v>7757</v>
      </c>
      <c r="C30" s="43">
        <v>18752</v>
      </c>
      <c r="D30" s="43">
        <v>7959</v>
      </c>
      <c r="E30" s="44">
        <v>2652</v>
      </c>
      <c r="F30" s="45">
        <v>5103</v>
      </c>
      <c r="G30" s="44">
        <v>1786</v>
      </c>
      <c r="H30" s="46">
        <v>1277</v>
      </c>
      <c r="I30" s="46">
        <v>976</v>
      </c>
      <c r="J30" s="46">
        <v>616</v>
      </c>
      <c r="K30" s="46">
        <v>420</v>
      </c>
      <c r="L30" s="46">
        <v>396</v>
      </c>
      <c r="M30" s="46">
        <v>922</v>
      </c>
      <c r="N30" s="46">
        <v>951</v>
      </c>
      <c r="O30" s="45">
        <v>413</v>
      </c>
      <c r="P30" s="44">
        <v>2701</v>
      </c>
      <c r="Q30" s="46">
        <v>4901</v>
      </c>
      <c r="R30" s="45">
        <v>155</v>
      </c>
      <c r="S30" s="44">
        <v>19</v>
      </c>
      <c r="T30" s="46">
        <v>128</v>
      </c>
      <c r="U30" s="46">
        <v>234</v>
      </c>
      <c r="V30" s="46">
        <v>613</v>
      </c>
      <c r="W30" s="46">
        <v>539</v>
      </c>
      <c r="X30" s="46">
        <v>488</v>
      </c>
      <c r="Y30" s="45">
        <v>266</v>
      </c>
      <c r="Z30" s="44">
        <v>3549</v>
      </c>
      <c r="AA30" s="46">
        <v>1573</v>
      </c>
      <c r="AB30" s="46">
        <v>365</v>
      </c>
      <c r="AC30" s="46">
        <v>73</v>
      </c>
      <c r="AD30" s="45">
        <v>2197</v>
      </c>
      <c r="AE30" s="44">
        <v>7581</v>
      </c>
      <c r="AF30" s="46">
        <v>21</v>
      </c>
      <c r="AG30" s="46">
        <v>147</v>
      </c>
      <c r="AH30" s="423">
        <v>8</v>
      </c>
      <c r="AI30" s="424"/>
      <c r="AJ30" s="303">
        <v>7661</v>
      </c>
      <c r="AK30" s="47">
        <v>94</v>
      </c>
    </row>
    <row r="31" spans="1:37" ht="18" customHeight="1" x14ac:dyDescent="0.2">
      <c r="A31" s="50" t="s">
        <v>100</v>
      </c>
      <c r="B31" s="42">
        <v>12671</v>
      </c>
      <c r="C31" s="43">
        <v>28683</v>
      </c>
      <c r="D31" s="43">
        <v>11089</v>
      </c>
      <c r="E31" s="44">
        <v>4795</v>
      </c>
      <c r="F31" s="45">
        <v>7867</v>
      </c>
      <c r="G31" s="44">
        <v>3180</v>
      </c>
      <c r="H31" s="46">
        <v>2318</v>
      </c>
      <c r="I31" s="46">
        <v>1425</v>
      </c>
      <c r="J31" s="46">
        <v>873</v>
      </c>
      <c r="K31" s="46">
        <v>475</v>
      </c>
      <c r="L31" s="46">
        <v>980</v>
      </c>
      <c r="M31" s="46">
        <v>1471</v>
      </c>
      <c r="N31" s="46">
        <v>1337</v>
      </c>
      <c r="O31" s="45">
        <v>609</v>
      </c>
      <c r="P31" s="44">
        <v>4414</v>
      </c>
      <c r="Q31" s="46">
        <v>7897</v>
      </c>
      <c r="R31" s="45">
        <v>360</v>
      </c>
      <c r="S31" s="44">
        <v>1674</v>
      </c>
      <c r="T31" s="46">
        <v>4794</v>
      </c>
      <c r="U31" s="46">
        <v>5170</v>
      </c>
      <c r="V31" s="46">
        <v>12111</v>
      </c>
      <c r="W31" s="46">
        <v>11134</v>
      </c>
      <c r="X31" s="46">
        <v>9160</v>
      </c>
      <c r="Y31" s="45">
        <v>8278</v>
      </c>
      <c r="Z31" s="44">
        <v>4827</v>
      </c>
      <c r="AA31" s="46">
        <v>3316</v>
      </c>
      <c r="AB31" s="46">
        <v>916</v>
      </c>
      <c r="AC31" s="46">
        <v>103</v>
      </c>
      <c r="AD31" s="45">
        <v>3509</v>
      </c>
      <c r="AE31" s="44">
        <v>12364</v>
      </c>
      <c r="AF31" s="46">
        <v>90</v>
      </c>
      <c r="AG31" s="46">
        <v>198</v>
      </c>
      <c r="AH31" s="356">
        <v>10</v>
      </c>
      <c r="AI31" s="357">
        <v>9</v>
      </c>
      <c r="AJ31" s="303">
        <v>12578</v>
      </c>
      <c r="AK31" s="47">
        <v>84</v>
      </c>
    </row>
    <row r="32" spans="1:37" ht="18" customHeight="1" x14ac:dyDescent="0.2">
      <c r="A32" s="50" t="s">
        <v>92</v>
      </c>
      <c r="B32" s="42">
        <v>11429</v>
      </c>
      <c r="C32" s="43">
        <v>26140</v>
      </c>
      <c r="D32" s="43">
        <v>10372</v>
      </c>
      <c r="E32" s="44">
        <v>4169</v>
      </c>
      <c r="F32" s="45">
        <v>7253</v>
      </c>
      <c r="G32" s="44">
        <v>2870</v>
      </c>
      <c r="H32" s="46">
        <v>1977</v>
      </c>
      <c r="I32" s="46">
        <v>1383</v>
      </c>
      <c r="J32" s="46">
        <v>880</v>
      </c>
      <c r="K32" s="46">
        <v>390</v>
      </c>
      <c r="L32" s="46">
        <v>583</v>
      </c>
      <c r="M32" s="46">
        <v>1473</v>
      </c>
      <c r="N32" s="46">
        <v>1356</v>
      </c>
      <c r="O32" s="45">
        <v>514</v>
      </c>
      <c r="P32" s="44">
        <v>3936</v>
      </c>
      <c r="Q32" s="46">
        <v>7306</v>
      </c>
      <c r="R32" s="45">
        <v>187</v>
      </c>
      <c r="S32" s="44">
        <v>28</v>
      </c>
      <c r="T32" s="46">
        <v>199</v>
      </c>
      <c r="U32" s="46">
        <v>396</v>
      </c>
      <c r="V32" s="46">
        <v>1100</v>
      </c>
      <c r="W32" s="46">
        <v>1042</v>
      </c>
      <c r="X32" s="46">
        <v>780</v>
      </c>
      <c r="Y32" s="45">
        <v>637</v>
      </c>
      <c r="Z32" s="44">
        <v>5324</v>
      </c>
      <c r="AA32" s="46">
        <v>2735</v>
      </c>
      <c r="AB32" s="46">
        <v>383</v>
      </c>
      <c r="AC32" s="46">
        <v>59</v>
      </c>
      <c r="AD32" s="45">
        <v>2928</v>
      </c>
      <c r="AE32" s="44">
        <v>11125</v>
      </c>
      <c r="AF32" s="46">
        <v>38</v>
      </c>
      <c r="AG32" s="46">
        <v>238</v>
      </c>
      <c r="AH32" s="356">
        <v>21</v>
      </c>
      <c r="AI32" s="357">
        <v>7</v>
      </c>
      <c r="AJ32" s="303">
        <v>11306</v>
      </c>
      <c r="AK32" s="47">
        <v>116</v>
      </c>
    </row>
    <row r="33" spans="1:39" ht="18" customHeight="1" x14ac:dyDescent="0.2">
      <c r="A33" s="50" t="s">
        <v>99</v>
      </c>
      <c r="B33" s="42">
        <v>18618</v>
      </c>
      <c r="C33" s="43">
        <v>44465</v>
      </c>
      <c r="D33" s="43">
        <v>18963</v>
      </c>
      <c r="E33" s="44">
        <v>6424</v>
      </c>
      <c r="F33" s="45">
        <v>12183</v>
      </c>
      <c r="G33" s="44">
        <v>4537</v>
      </c>
      <c r="H33" s="46">
        <v>3215</v>
      </c>
      <c r="I33" s="46">
        <v>2331</v>
      </c>
      <c r="J33" s="46">
        <v>1596</v>
      </c>
      <c r="K33" s="46">
        <v>1153</v>
      </c>
      <c r="L33" s="46">
        <v>1017</v>
      </c>
      <c r="M33" s="46">
        <v>1961</v>
      </c>
      <c r="N33" s="46">
        <v>1804</v>
      </c>
      <c r="O33" s="45">
        <v>1001</v>
      </c>
      <c r="P33" s="44">
        <v>5826</v>
      </c>
      <c r="Q33" s="46">
        <v>12426</v>
      </c>
      <c r="R33" s="45">
        <v>366</v>
      </c>
      <c r="S33" s="44">
        <v>44</v>
      </c>
      <c r="T33" s="46">
        <v>447</v>
      </c>
      <c r="U33" s="46">
        <v>881</v>
      </c>
      <c r="V33" s="46">
        <v>2174</v>
      </c>
      <c r="W33" s="46">
        <v>1833</v>
      </c>
      <c r="X33" s="46">
        <v>1499</v>
      </c>
      <c r="Y33" s="45">
        <v>877</v>
      </c>
      <c r="Z33" s="44">
        <v>7428</v>
      </c>
      <c r="AA33" s="46">
        <v>4652</v>
      </c>
      <c r="AB33" s="46">
        <v>806</v>
      </c>
      <c r="AC33" s="46">
        <v>164</v>
      </c>
      <c r="AD33" s="45">
        <v>5568</v>
      </c>
      <c r="AE33" s="44">
        <v>18210</v>
      </c>
      <c r="AF33" s="46">
        <v>38</v>
      </c>
      <c r="AG33" s="46">
        <v>351</v>
      </c>
      <c r="AH33" s="356">
        <v>8</v>
      </c>
      <c r="AI33" s="357">
        <v>11</v>
      </c>
      <c r="AJ33" s="303">
        <v>18379</v>
      </c>
      <c r="AK33" s="47">
        <v>228</v>
      </c>
    </row>
    <row r="34" spans="1:39" ht="18" customHeight="1" x14ac:dyDescent="0.2">
      <c r="A34" s="50" t="s">
        <v>93</v>
      </c>
      <c r="B34" s="42">
        <v>32689</v>
      </c>
      <c r="C34" s="43">
        <v>74544</v>
      </c>
      <c r="D34" s="43">
        <v>29693</v>
      </c>
      <c r="E34" s="44">
        <v>11811</v>
      </c>
      <c r="F34" s="45">
        <v>20857</v>
      </c>
      <c r="G34" s="44">
        <v>8162</v>
      </c>
      <c r="H34" s="46">
        <v>5862</v>
      </c>
      <c r="I34" s="46">
        <v>4191</v>
      </c>
      <c r="J34" s="46">
        <v>2511</v>
      </c>
      <c r="K34" s="46">
        <v>1186</v>
      </c>
      <c r="L34" s="46">
        <v>1508</v>
      </c>
      <c r="M34" s="46">
        <v>4114</v>
      </c>
      <c r="N34" s="46">
        <v>3741</v>
      </c>
      <c r="O34" s="45">
        <v>1409</v>
      </c>
      <c r="P34" s="44">
        <v>10808</v>
      </c>
      <c r="Q34" s="46">
        <v>21389</v>
      </c>
      <c r="R34" s="45">
        <v>492</v>
      </c>
      <c r="S34" s="44">
        <v>184</v>
      </c>
      <c r="T34" s="46">
        <v>1674</v>
      </c>
      <c r="U34" s="46">
        <v>3322</v>
      </c>
      <c r="V34" s="46">
        <v>8496</v>
      </c>
      <c r="W34" s="46">
        <v>8664</v>
      </c>
      <c r="X34" s="46">
        <v>6764</v>
      </c>
      <c r="Y34" s="45">
        <v>3564</v>
      </c>
      <c r="Z34" s="44">
        <v>15770</v>
      </c>
      <c r="AA34" s="46">
        <v>6712</v>
      </c>
      <c r="AB34" s="46">
        <v>1103</v>
      </c>
      <c r="AC34" s="46">
        <v>307</v>
      </c>
      <c r="AD34" s="45">
        <v>8797</v>
      </c>
      <c r="AE34" s="44">
        <v>31924</v>
      </c>
      <c r="AF34" s="46">
        <v>89</v>
      </c>
      <c r="AG34" s="46">
        <v>617</v>
      </c>
      <c r="AH34" s="356">
        <v>38</v>
      </c>
      <c r="AI34" s="357">
        <v>21</v>
      </c>
      <c r="AJ34" s="303">
        <v>32301</v>
      </c>
      <c r="AK34" s="47">
        <v>367</v>
      </c>
    </row>
    <row r="35" spans="1:39" ht="18" customHeight="1" x14ac:dyDescent="0.2">
      <c r="A35" s="50" t="s">
        <v>101</v>
      </c>
      <c r="B35" s="42">
        <v>1651</v>
      </c>
      <c r="C35" s="43">
        <v>3636</v>
      </c>
      <c r="D35" s="43">
        <v>1370</v>
      </c>
      <c r="E35" s="44">
        <v>654</v>
      </c>
      <c r="F35" s="45">
        <v>997</v>
      </c>
      <c r="G35" s="44">
        <v>476</v>
      </c>
      <c r="H35" s="46">
        <v>285</v>
      </c>
      <c r="I35" s="46">
        <v>178</v>
      </c>
      <c r="J35" s="46">
        <v>113</v>
      </c>
      <c r="K35" s="46">
        <v>55</v>
      </c>
      <c r="L35" s="46">
        <v>114</v>
      </c>
      <c r="M35" s="46">
        <v>197</v>
      </c>
      <c r="N35" s="46">
        <v>145</v>
      </c>
      <c r="O35" s="45">
        <v>88</v>
      </c>
      <c r="P35" s="44">
        <v>545</v>
      </c>
      <c r="Q35" s="46">
        <v>1072</v>
      </c>
      <c r="R35" s="45">
        <v>34</v>
      </c>
      <c r="S35" s="369">
        <v>18</v>
      </c>
      <c r="T35" s="370">
        <v>163</v>
      </c>
      <c r="U35" s="46">
        <v>327</v>
      </c>
      <c r="V35" s="46">
        <v>851</v>
      </c>
      <c r="W35" s="46">
        <v>905</v>
      </c>
      <c r="X35" s="46">
        <v>643</v>
      </c>
      <c r="Y35" s="45">
        <v>398</v>
      </c>
      <c r="Z35" s="44">
        <v>653</v>
      </c>
      <c r="AA35" s="46">
        <v>441</v>
      </c>
      <c r="AB35" s="46">
        <v>72</v>
      </c>
      <c r="AC35" s="46">
        <v>10</v>
      </c>
      <c r="AD35" s="45">
        <v>475</v>
      </c>
      <c r="AE35" s="44">
        <v>1609</v>
      </c>
      <c r="AF35" s="46">
        <v>21</v>
      </c>
      <c r="AG35" s="46">
        <v>19</v>
      </c>
      <c r="AH35" s="423" t="s">
        <v>301</v>
      </c>
      <c r="AI35" s="424"/>
      <c r="AJ35" s="303">
        <v>1640</v>
      </c>
      <c r="AK35" s="47">
        <v>11</v>
      </c>
    </row>
    <row r="36" spans="1:39" ht="18" customHeight="1" x14ac:dyDescent="0.2">
      <c r="A36" s="50" t="s">
        <v>104</v>
      </c>
      <c r="B36" s="42">
        <v>28890</v>
      </c>
      <c r="C36" s="43">
        <v>63794</v>
      </c>
      <c r="D36" s="43">
        <v>24865</v>
      </c>
      <c r="E36" s="44">
        <v>10602</v>
      </c>
      <c r="F36" s="45">
        <v>18271</v>
      </c>
      <c r="G36" s="44">
        <v>7491</v>
      </c>
      <c r="H36" s="46">
        <v>6082</v>
      </c>
      <c r="I36" s="46">
        <v>3382</v>
      </c>
      <c r="J36" s="46">
        <v>2031</v>
      </c>
      <c r="K36" s="46">
        <v>1178</v>
      </c>
      <c r="L36" s="46">
        <v>1561</v>
      </c>
      <c r="M36" s="46">
        <v>3011</v>
      </c>
      <c r="N36" s="46">
        <v>2864</v>
      </c>
      <c r="O36" s="45">
        <v>1284</v>
      </c>
      <c r="P36" s="44">
        <v>8798</v>
      </c>
      <c r="Q36" s="46">
        <v>19505</v>
      </c>
      <c r="R36" s="45">
        <v>587</v>
      </c>
      <c r="S36" s="44">
        <v>10</v>
      </c>
      <c r="T36" s="46">
        <v>126</v>
      </c>
      <c r="U36" s="46">
        <v>278</v>
      </c>
      <c r="V36" s="46">
        <v>652</v>
      </c>
      <c r="W36" s="46">
        <v>551</v>
      </c>
      <c r="X36" s="46">
        <v>514</v>
      </c>
      <c r="Y36" s="45">
        <v>246</v>
      </c>
      <c r="Z36" s="44">
        <v>12068</v>
      </c>
      <c r="AA36" s="46">
        <v>6477</v>
      </c>
      <c r="AB36" s="46">
        <v>1638</v>
      </c>
      <c r="AC36" s="46">
        <v>1086</v>
      </c>
      <c r="AD36" s="45">
        <v>7621</v>
      </c>
      <c r="AE36" s="44">
        <v>28228</v>
      </c>
      <c r="AF36" s="46">
        <v>70</v>
      </c>
      <c r="AG36" s="46">
        <v>555</v>
      </c>
      <c r="AH36" s="356">
        <v>20</v>
      </c>
      <c r="AI36" s="357">
        <v>17</v>
      </c>
      <c r="AJ36" s="303">
        <v>28284</v>
      </c>
      <c r="AK36" s="47">
        <v>589</v>
      </c>
    </row>
    <row r="37" spans="1:39" ht="18" customHeight="1" x14ac:dyDescent="0.2">
      <c r="A37" s="50" t="s">
        <v>94</v>
      </c>
      <c r="B37" s="42">
        <v>2379</v>
      </c>
      <c r="C37" s="43">
        <v>5368</v>
      </c>
      <c r="D37" s="43">
        <v>2104</v>
      </c>
      <c r="E37" s="44">
        <v>892</v>
      </c>
      <c r="F37" s="45">
        <v>1485</v>
      </c>
      <c r="G37" s="44">
        <v>639</v>
      </c>
      <c r="H37" s="46">
        <v>398</v>
      </c>
      <c r="I37" s="46">
        <v>286</v>
      </c>
      <c r="J37" s="46">
        <v>192</v>
      </c>
      <c r="K37" s="46">
        <v>78</v>
      </c>
      <c r="L37" s="46">
        <v>124</v>
      </c>
      <c r="M37" s="46">
        <v>305</v>
      </c>
      <c r="N37" s="46">
        <v>246</v>
      </c>
      <c r="O37" s="45">
        <v>111</v>
      </c>
      <c r="P37" s="44">
        <v>788</v>
      </c>
      <c r="Q37" s="46">
        <v>1553</v>
      </c>
      <c r="R37" s="45">
        <v>38</v>
      </c>
      <c r="S37" s="418">
        <v>77</v>
      </c>
      <c r="T37" s="419"/>
      <c r="U37" s="46">
        <v>168</v>
      </c>
      <c r="V37" s="46">
        <v>428</v>
      </c>
      <c r="W37" s="46">
        <v>395</v>
      </c>
      <c r="X37" s="46">
        <v>341</v>
      </c>
      <c r="Y37" s="45">
        <v>242</v>
      </c>
      <c r="Z37" s="44">
        <v>1126</v>
      </c>
      <c r="AA37" s="46">
        <v>533</v>
      </c>
      <c r="AB37" s="46">
        <v>59</v>
      </c>
      <c r="AC37" s="46">
        <v>12</v>
      </c>
      <c r="AD37" s="45">
        <v>649</v>
      </c>
      <c r="AE37" s="44">
        <v>2331</v>
      </c>
      <c r="AF37" s="46">
        <v>13</v>
      </c>
      <c r="AG37" s="46">
        <v>32</v>
      </c>
      <c r="AH37" s="423" t="s">
        <v>301</v>
      </c>
      <c r="AI37" s="424"/>
      <c r="AJ37" s="303">
        <v>2366</v>
      </c>
      <c r="AK37" s="47">
        <v>11</v>
      </c>
    </row>
    <row r="38" spans="1:39" ht="23.25" thickBot="1" x14ac:dyDescent="0.25">
      <c r="A38" s="123" t="s">
        <v>105</v>
      </c>
      <c r="B38" s="237">
        <v>342</v>
      </c>
      <c r="C38" s="72">
        <v>805</v>
      </c>
      <c r="D38" s="72">
        <v>358</v>
      </c>
      <c r="E38" s="71">
        <v>100</v>
      </c>
      <c r="F38" s="73">
        <v>242</v>
      </c>
      <c r="G38" s="71">
        <v>69</v>
      </c>
      <c r="H38" s="74">
        <v>80</v>
      </c>
      <c r="I38" s="74">
        <v>41</v>
      </c>
      <c r="J38" s="74">
        <v>36</v>
      </c>
      <c r="K38" s="74">
        <v>16</v>
      </c>
      <c r="L38" s="74">
        <v>8</v>
      </c>
      <c r="M38" s="74">
        <v>30</v>
      </c>
      <c r="N38" s="74">
        <v>36</v>
      </c>
      <c r="O38" s="73">
        <v>26</v>
      </c>
      <c r="P38" s="71">
        <v>103</v>
      </c>
      <c r="Q38" s="74">
        <v>238</v>
      </c>
      <c r="R38" s="73">
        <v>1</v>
      </c>
      <c r="S38" s="371">
        <v>6</v>
      </c>
      <c r="T38" s="372">
        <v>109</v>
      </c>
      <c r="U38" s="46">
        <v>234</v>
      </c>
      <c r="V38" s="46">
        <v>545</v>
      </c>
      <c r="W38" s="46">
        <v>443</v>
      </c>
      <c r="X38" s="46">
        <v>459</v>
      </c>
      <c r="Y38" s="45">
        <v>300</v>
      </c>
      <c r="Z38" s="71">
        <v>119</v>
      </c>
      <c r="AA38" s="74">
        <v>123</v>
      </c>
      <c r="AB38" s="74">
        <v>2</v>
      </c>
      <c r="AC38" s="301">
        <v>20</v>
      </c>
      <c r="AD38" s="336">
        <v>78</v>
      </c>
      <c r="AE38" s="376">
        <v>325</v>
      </c>
      <c r="AF38" s="301">
        <v>0</v>
      </c>
      <c r="AG38" s="301">
        <v>17</v>
      </c>
      <c r="AH38" s="301">
        <v>0</v>
      </c>
      <c r="AI38" s="377">
        <v>0</v>
      </c>
      <c r="AJ38" s="304">
        <v>334</v>
      </c>
      <c r="AK38" s="238">
        <v>8</v>
      </c>
    </row>
    <row r="39" spans="1:39" s="4" customFormat="1" ht="27" customHeight="1" thickTop="1" thickBot="1" x14ac:dyDescent="0.25">
      <c r="A39" s="311" t="s">
        <v>106</v>
      </c>
      <c r="B39" s="312">
        <v>287649</v>
      </c>
      <c r="C39" s="312">
        <v>659746</v>
      </c>
      <c r="D39" s="312">
        <v>268856</v>
      </c>
      <c r="E39" s="333">
        <v>102674</v>
      </c>
      <c r="F39" s="334">
        <v>184814</v>
      </c>
      <c r="G39" s="333">
        <v>71182</v>
      </c>
      <c r="H39" s="313">
        <v>56357</v>
      </c>
      <c r="I39" s="313">
        <v>34665</v>
      </c>
      <c r="J39" s="313">
        <v>21524</v>
      </c>
      <c r="K39" s="313">
        <v>14327</v>
      </c>
      <c r="L39" s="313">
        <v>15272</v>
      </c>
      <c r="M39" s="313">
        <v>31087</v>
      </c>
      <c r="N39" s="313">
        <v>29216</v>
      </c>
      <c r="O39" s="334">
        <v>13962</v>
      </c>
      <c r="P39" s="333">
        <v>90369</v>
      </c>
      <c r="Q39" s="313">
        <v>190965</v>
      </c>
      <c r="R39" s="334">
        <v>6315</v>
      </c>
      <c r="S39" s="333">
        <v>4086</v>
      </c>
      <c r="T39" s="313">
        <v>18755</v>
      </c>
      <c r="U39" s="313">
        <v>30387</v>
      </c>
      <c r="V39" s="313">
        <v>73524</v>
      </c>
      <c r="W39" s="313">
        <v>67946</v>
      </c>
      <c r="X39" s="313">
        <v>54161</v>
      </c>
      <c r="Y39" s="334">
        <v>38629</v>
      </c>
      <c r="Z39" s="333">
        <v>122564</v>
      </c>
      <c r="AA39" s="313">
        <v>63157</v>
      </c>
      <c r="AB39" s="313">
        <v>16292</v>
      </c>
      <c r="AC39" s="313">
        <v>7910</v>
      </c>
      <c r="AD39" s="334">
        <v>77726</v>
      </c>
      <c r="AE39" s="333">
        <v>281246</v>
      </c>
      <c r="AF39" s="313">
        <v>847</v>
      </c>
      <c r="AG39" s="313">
        <v>5138</v>
      </c>
      <c r="AH39" s="313">
        <v>257</v>
      </c>
      <c r="AI39" s="334">
        <v>161</v>
      </c>
      <c r="AJ39" s="335">
        <v>281401</v>
      </c>
      <c r="AK39" s="334">
        <v>6087</v>
      </c>
      <c r="AL39" s="305"/>
      <c r="AM39" s="305"/>
    </row>
    <row r="40" spans="1:39" s="4" customFormat="1" ht="5.25" customHeight="1" thickTop="1" x14ac:dyDescent="0.2">
      <c r="A40" s="75"/>
      <c r="B40" s="18"/>
      <c r="C40" s="233"/>
      <c r="D40" s="233"/>
      <c r="E40" s="233"/>
      <c r="F40" s="233"/>
      <c r="G40" s="233"/>
      <c r="H40" s="233"/>
      <c r="I40" s="233"/>
      <c r="J40" s="233"/>
      <c r="K40" s="233"/>
      <c r="L40" s="233"/>
      <c r="M40" s="233"/>
      <c r="N40" s="233"/>
      <c r="O40" s="233"/>
      <c r="P40" s="233"/>
      <c r="Q40" s="233"/>
      <c r="R40" s="233"/>
      <c r="S40" s="233"/>
      <c r="T40" s="233"/>
      <c r="U40" s="233"/>
      <c r="V40" s="233"/>
      <c r="W40" s="233"/>
      <c r="X40" s="233">
        <v>54161</v>
      </c>
      <c r="Y40" s="233"/>
      <c r="Z40" s="233"/>
      <c r="AA40" s="233"/>
      <c r="AB40" s="233"/>
      <c r="AC40" s="233"/>
      <c r="AD40" s="233"/>
      <c r="AE40" s="233"/>
      <c r="AF40" s="233"/>
      <c r="AG40" s="233"/>
      <c r="AH40" s="233"/>
      <c r="AI40" s="233"/>
      <c r="AJ40" s="26"/>
      <c r="AK40" s="26"/>
    </row>
    <row r="41" spans="1:39" s="4" customFormat="1" ht="19.5" customHeight="1" x14ac:dyDescent="0.2">
      <c r="A41" s="21" t="s">
        <v>107</v>
      </c>
      <c r="B41" s="22">
        <v>-2.2939367082008236E-4</v>
      </c>
      <c r="C41" s="22">
        <v>-5.1315767647994648E-3</v>
      </c>
      <c r="D41" s="22">
        <v>-7.5195741492028222E-3</v>
      </c>
      <c r="E41" s="22">
        <v>-3.8420490928495199E-3</v>
      </c>
      <c r="F41" s="22">
        <v>9.152698421294917E-4</v>
      </c>
      <c r="G41" s="22">
        <v>2.3798459437004492E-3</v>
      </c>
      <c r="H41" s="22">
        <v>1.4436144361443614E-2</v>
      </c>
      <c r="I41" s="22">
        <v>1.2709049420871726E-3</v>
      </c>
      <c r="J41" s="22">
        <v>1.0231859570074157E-2</v>
      </c>
      <c r="K41" s="22">
        <v>1.6459737495565802E-2</v>
      </c>
      <c r="L41" s="22">
        <v>4.7368421052631582E-3</v>
      </c>
      <c r="M41" s="22">
        <v>-1.2923096462818315E-2</v>
      </c>
      <c r="N41" s="22">
        <v>-2.7980171008417341E-2</v>
      </c>
      <c r="O41" s="22">
        <v>-2.8662863503548072E-2</v>
      </c>
      <c r="P41" s="22">
        <v>-1.6841280720650151E-2</v>
      </c>
      <c r="Q41" s="22">
        <v>8.9501297081961851E-3</v>
      </c>
      <c r="R41" s="22">
        <v>-3.2480465757622187E-2</v>
      </c>
      <c r="S41" s="22">
        <v>-2.2020105313547152E-2</v>
      </c>
      <c r="T41" s="22">
        <v>-1.9295126542564316E-2</v>
      </c>
      <c r="U41" s="22">
        <v>-1.9584435697231721E-2</v>
      </c>
      <c r="V41" s="22">
        <v>-7.384806469468483E-3</v>
      </c>
      <c r="W41" s="22">
        <v>6.9057498518079428E-3</v>
      </c>
      <c r="X41" s="22">
        <v>-9.6364833235810417E-3</v>
      </c>
      <c r="Y41" s="22">
        <v>4.0651939655172414E-2</v>
      </c>
      <c r="Z41" s="22">
        <v>4.8206204499245753E-3</v>
      </c>
      <c r="AA41" s="22">
        <v>-2.2897102278880518E-2</v>
      </c>
      <c r="AB41" s="22">
        <v>2.4203180989501479E-2</v>
      </c>
      <c r="AC41" s="22">
        <v>0.27498388136686008</v>
      </c>
      <c r="AD41" s="22">
        <v>-1.6014482662581812E-2</v>
      </c>
      <c r="AE41" s="22">
        <v>8.8898055266142996E-5</v>
      </c>
      <c r="AF41" s="22">
        <v>-3.4207525655644243E-2</v>
      </c>
      <c r="AG41" s="22">
        <v>-1.5708812260536397E-2</v>
      </c>
      <c r="AH41" s="22">
        <v>5.7613168724279837E-2</v>
      </c>
      <c r="AI41" s="22">
        <v>4.5454545454545456E-2</v>
      </c>
      <c r="AJ41" s="22">
        <v>-8.2731488385635258E-4</v>
      </c>
      <c r="AK41" s="22">
        <v>1.096163428001993E-2</v>
      </c>
    </row>
    <row r="42" spans="1:39" s="4" customFormat="1" ht="7.5" customHeight="1" x14ac:dyDescent="0.2">
      <c r="A42" s="63"/>
      <c r="B42" s="64"/>
      <c r="C42" s="64"/>
      <c r="D42" s="64"/>
      <c r="E42" s="64"/>
      <c r="F42" s="64"/>
      <c r="G42" s="64"/>
      <c r="H42" s="64"/>
      <c r="I42" s="64"/>
      <c r="J42" s="64"/>
      <c r="K42" s="64"/>
      <c r="L42" s="64"/>
      <c r="M42" s="64"/>
      <c r="N42" s="64"/>
      <c r="O42" s="64"/>
      <c r="P42" s="65"/>
      <c r="Q42" s="65"/>
      <c r="R42" s="65"/>
      <c r="S42" s="65"/>
      <c r="T42" s="65"/>
      <c r="U42" s="65"/>
      <c r="V42" s="65"/>
      <c r="W42" s="65"/>
      <c r="X42" s="65"/>
      <c r="Y42" s="65"/>
      <c r="Z42" s="64"/>
      <c r="AA42" s="64"/>
      <c r="AB42" s="64"/>
      <c r="AC42" s="64"/>
      <c r="AD42" s="64"/>
      <c r="AE42" s="64"/>
      <c r="AF42" s="64"/>
      <c r="AG42" s="64"/>
      <c r="AH42" s="64"/>
      <c r="AI42" s="64"/>
      <c r="AJ42" s="66"/>
      <c r="AK42" s="66"/>
    </row>
    <row r="43" spans="1:39" s="58" customFormat="1" ht="29.45" customHeight="1" x14ac:dyDescent="0.2">
      <c r="A43" s="53" t="s">
        <v>299</v>
      </c>
      <c r="B43" s="54" t="s">
        <v>108</v>
      </c>
      <c r="C43" s="425" t="s">
        <v>300</v>
      </c>
      <c r="D43" s="425"/>
      <c r="E43" s="425"/>
      <c r="F43" s="425"/>
      <c r="G43" s="425"/>
      <c r="H43" s="425"/>
      <c r="I43" s="425"/>
      <c r="J43" s="425"/>
      <c r="K43" s="425"/>
      <c r="L43" s="425"/>
      <c r="M43" s="425"/>
      <c r="N43" s="425"/>
      <c r="O43" s="425"/>
      <c r="P43" s="426" t="s">
        <v>109</v>
      </c>
      <c r="Q43" s="426"/>
      <c r="R43" s="426"/>
      <c r="S43" s="426"/>
      <c r="T43" s="426"/>
      <c r="U43" s="426"/>
      <c r="V43" s="426"/>
      <c r="W43" s="426"/>
      <c r="X43" s="426"/>
      <c r="Y43" s="426"/>
      <c r="Z43" s="56"/>
      <c r="AA43" s="56"/>
      <c r="AB43" s="56"/>
      <c r="AC43" s="56"/>
      <c r="AD43" s="56"/>
      <c r="AE43" s="56"/>
      <c r="AF43" s="56"/>
      <c r="AG43" s="56"/>
      <c r="AH43" s="56"/>
      <c r="AI43" s="56"/>
      <c r="AJ43" s="57"/>
      <c r="AK43" s="56"/>
    </row>
    <row r="44" spans="1:39" s="59" customFormat="1" ht="11.25" customHeight="1" x14ac:dyDescent="0.2">
      <c r="C44" s="60" t="s">
        <v>110</v>
      </c>
      <c r="P44" s="426"/>
      <c r="Q44" s="426"/>
      <c r="R44" s="426"/>
      <c r="S44" s="426"/>
      <c r="T44" s="426"/>
      <c r="U44" s="426"/>
      <c r="V44" s="426"/>
      <c r="W44" s="426"/>
      <c r="X44" s="426"/>
      <c r="Y44" s="426"/>
      <c r="Z44" s="387"/>
      <c r="AA44" s="387"/>
      <c r="AB44" s="387"/>
      <c r="AC44" s="388"/>
      <c r="AD44" s="387"/>
      <c r="AE44" s="387"/>
      <c r="AF44" s="387"/>
      <c r="AG44" s="387"/>
      <c r="AH44" s="387"/>
      <c r="AI44" s="387"/>
      <c r="AJ44" s="387"/>
      <c r="AK44" s="387"/>
    </row>
    <row r="45" spans="1:39" s="58" customFormat="1" ht="12.75" customHeight="1" x14ac:dyDescent="0.2">
      <c r="C45" s="60" t="s">
        <v>111</v>
      </c>
      <c r="D45" s="59"/>
      <c r="E45" s="59"/>
      <c r="F45" s="59"/>
      <c r="G45" s="59"/>
      <c r="H45" s="59"/>
      <c r="I45" s="59"/>
      <c r="J45" s="59"/>
      <c r="K45" s="61"/>
      <c r="L45" s="59"/>
      <c r="M45" s="59"/>
      <c r="N45" s="59"/>
      <c r="O45" s="59"/>
      <c r="P45" s="426"/>
      <c r="Q45" s="426"/>
      <c r="R45" s="426"/>
      <c r="S45" s="426"/>
      <c r="T45" s="426"/>
      <c r="U45" s="426"/>
      <c r="V45" s="426"/>
      <c r="W45" s="426"/>
      <c r="X45" s="426"/>
      <c r="Y45" s="426"/>
      <c r="Z45" s="387"/>
      <c r="AA45" s="387"/>
      <c r="AB45" s="387"/>
      <c r="AC45" s="387"/>
      <c r="AD45" s="387"/>
      <c r="AE45" s="387"/>
      <c r="AF45" s="387"/>
      <c r="AG45" s="387"/>
      <c r="AH45" s="387"/>
      <c r="AI45" s="387"/>
      <c r="AJ45" s="387"/>
      <c r="AK45" s="387"/>
    </row>
    <row r="46" spans="1:39" s="58" customFormat="1" x14ac:dyDescent="0.2">
      <c r="C46" s="59"/>
      <c r="D46" s="59" t="s">
        <v>112</v>
      </c>
      <c r="E46" s="59"/>
      <c r="F46" s="59"/>
      <c r="G46" s="59"/>
      <c r="H46" s="59"/>
      <c r="I46" s="59"/>
      <c r="J46" s="59"/>
      <c r="K46" s="59"/>
      <c r="L46" s="59"/>
      <c r="M46" s="59"/>
      <c r="N46" s="59"/>
      <c r="O46" s="59"/>
      <c r="P46" s="59"/>
      <c r="AJ46" s="62"/>
    </row>
    <row r="47" spans="1:39" ht="8.25" customHeight="1" x14ac:dyDescent="0.2"/>
    <row r="51" spans="14:14" x14ac:dyDescent="0.2">
      <c r="N51" s="24"/>
    </row>
  </sheetData>
  <sortState xmlns:xlrd2="http://schemas.microsoft.com/office/spreadsheetml/2017/richdata2" caseSensitive="1" ref="A16:AK37">
    <sortCondition ref="A14:A37"/>
  </sortState>
  <mergeCells count="55">
    <mergeCell ref="AH16:AI16"/>
    <mergeCell ref="AH17:AI17"/>
    <mergeCell ref="AH21:AI21"/>
    <mergeCell ref="AH28:AI28"/>
    <mergeCell ref="C43:O43"/>
    <mergeCell ref="P43:Y45"/>
    <mergeCell ref="S28:T28"/>
    <mergeCell ref="AH29:AI29"/>
    <mergeCell ref="AH30:AI30"/>
    <mergeCell ref="AH37:AI37"/>
    <mergeCell ref="AH35:AI35"/>
    <mergeCell ref="AF19:AG19"/>
    <mergeCell ref="AA12:AA13"/>
    <mergeCell ref="S37:T37"/>
    <mergeCell ref="C5:M6"/>
    <mergeCell ref="AE12:AE13"/>
    <mergeCell ref="AI12:AI13"/>
    <mergeCell ref="AH12:AH13"/>
    <mergeCell ref="AG12:AG13"/>
    <mergeCell ref="AF12:AF13"/>
    <mergeCell ref="V12:V13"/>
    <mergeCell ref="U12:U13"/>
    <mergeCell ref="T12:T13"/>
    <mergeCell ref="G11:O11"/>
    <mergeCell ref="L12:L13"/>
    <mergeCell ref="AC12:AC13"/>
    <mergeCell ref="AB12:AB13"/>
    <mergeCell ref="Z11:AD11"/>
    <mergeCell ref="A11:A13"/>
    <mergeCell ref="B11:B13"/>
    <mergeCell ref="C11:C13"/>
    <mergeCell ref="D11:D13"/>
    <mergeCell ref="G12:H12"/>
    <mergeCell ref="E11:F12"/>
    <mergeCell ref="Y12:Y13"/>
    <mergeCell ref="X12:X13"/>
    <mergeCell ref="S12:S13"/>
    <mergeCell ref="S11:Y11"/>
    <mergeCell ref="W12:W13"/>
    <mergeCell ref="AE11:AI11"/>
    <mergeCell ref="Z2:AK2"/>
    <mergeCell ref="B2:O2"/>
    <mergeCell ref="P2:Y2"/>
    <mergeCell ref="I12:K12"/>
    <mergeCell ref="Q12:Q13"/>
    <mergeCell ref="P12:P13"/>
    <mergeCell ref="P11:R11"/>
    <mergeCell ref="R12:R13"/>
    <mergeCell ref="B3:O3"/>
    <mergeCell ref="M12:O12"/>
    <mergeCell ref="AJ11:AK11"/>
    <mergeCell ref="AJ12:AJ13"/>
    <mergeCell ref="AK12:AK13"/>
    <mergeCell ref="AD12:AD13"/>
    <mergeCell ref="Z12:Z13"/>
  </mergeCells>
  <phoneticPr fontId="19" type="noConversion"/>
  <hyperlinks>
    <hyperlink ref="A8" location="Sommaire!A1" display="Sommaire" xr:uid="{00000000-0004-0000-0100-000000000000}"/>
  </hyperlinks>
  <printOptions horizontalCentered="1" verticalCentered="1"/>
  <pageMargins left="0.39370078740157483" right="0.39370078740157483" top="0.59055118110236227" bottom="0.59055118110236227" header="0.51181102362204722" footer="0.51181102362204722"/>
  <pageSetup paperSize="9" scale="23" orientation="landscape" r:id="rId1"/>
  <headerFooter alignWithMargins="0">
    <oddHeader>&amp;R&amp;"Arial,Italique"&amp;8Observatoire Statistiques et Etudes -CAF de la Réunion - Avril 2025</oddHeader>
  </headerFooter>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3:T63"/>
  <sheetViews>
    <sheetView showGridLines="0" zoomScale="85" zoomScaleNormal="85" zoomScaleSheetLayoutView="85" workbookViewId="0"/>
  </sheetViews>
  <sheetFormatPr baseColWidth="10" defaultColWidth="11.42578125" defaultRowHeight="12.75" x14ac:dyDescent="0.2"/>
  <cols>
    <col min="1" max="1" width="17.140625" style="2" customWidth="1"/>
    <col min="2" max="2" width="11.7109375" style="2" customWidth="1"/>
    <col min="3" max="3" width="13.28515625" style="2" customWidth="1"/>
    <col min="4" max="5" width="11.7109375" style="2" customWidth="1"/>
    <col min="6" max="6" width="13.28515625" style="2" customWidth="1"/>
    <col min="7" max="8" width="11.7109375" style="2" customWidth="1"/>
    <col min="9" max="9" width="13.85546875" style="2" customWidth="1"/>
    <col min="10" max="10" width="13.140625" style="2" customWidth="1"/>
    <col min="11" max="11" width="17.42578125" style="2" customWidth="1"/>
    <col min="12" max="12" width="18.42578125" style="2" bestFit="1" customWidth="1"/>
    <col min="13" max="13" width="16.85546875" style="2" customWidth="1"/>
    <col min="14" max="14" width="14" style="2" customWidth="1"/>
    <col min="15" max="15" width="17.42578125" style="2" customWidth="1"/>
    <col min="16" max="16" width="14" style="2" customWidth="1"/>
    <col min="17" max="17" width="11.85546875" style="2" customWidth="1"/>
    <col min="18" max="18" width="22.28515625" style="2" customWidth="1"/>
    <col min="19" max="19" width="19.42578125" style="2" customWidth="1"/>
    <col min="20" max="16384" width="11.42578125" style="2"/>
  </cols>
  <sheetData>
    <row r="3" spans="1:19" ht="36" x14ac:dyDescent="0.2">
      <c r="B3" s="398" t="str">
        <f>+ALLOC!B2</f>
        <v>LES ALLOCATAIRES DE LA CAF DE LA REUNION EN 2024</v>
      </c>
      <c r="C3" s="398"/>
      <c r="D3" s="398"/>
      <c r="E3" s="398"/>
      <c r="F3" s="398"/>
      <c r="G3" s="398"/>
      <c r="H3" s="398"/>
      <c r="I3" s="398"/>
      <c r="J3" s="398"/>
      <c r="K3" s="398"/>
      <c r="L3" s="398"/>
      <c r="M3" s="398"/>
      <c r="N3" s="398"/>
      <c r="O3" s="398"/>
      <c r="P3" s="398"/>
      <c r="Q3" s="398"/>
      <c r="R3" s="398"/>
      <c r="S3" s="398"/>
    </row>
    <row r="5" spans="1:19" x14ac:dyDescent="0.2">
      <c r="C5" s="13"/>
      <c r="D5" s="13"/>
      <c r="E5" s="13"/>
      <c r="F5" s="13"/>
      <c r="G5" s="13"/>
      <c r="H5" s="13"/>
      <c r="I5" s="13"/>
      <c r="J5" s="13"/>
      <c r="K5" s="13"/>
      <c r="L5" s="13"/>
      <c r="M5" s="13"/>
      <c r="N5" s="13"/>
      <c r="O5" s="13"/>
      <c r="P5" s="13"/>
      <c r="Q5" s="13"/>
      <c r="R5" s="13"/>
    </row>
    <row r="6" spans="1:19" x14ac:dyDescent="0.2">
      <c r="C6" s="13"/>
      <c r="D6" s="13"/>
      <c r="E6" s="13"/>
      <c r="F6" s="13"/>
      <c r="G6" s="13"/>
      <c r="H6" s="13"/>
      <c r="I6" s="13"/>
      <c r="J6" s="13"/>
      <c r="K6" s="13"/>
      <c r="L6" s="13"/>
      <c r="M6" s="13"/>
      <c r="N6" s="13"/>
      <c r="O6" s="13"/>
      <c r="P6" s="13"/>
      <c r="Q6" s="13"/>
      <c r="R6" s="13"/>
    </row>
    <row r="7" spans="1:19" ht="21" customHeight="1" x14ac:dyDescent="0.2"/>
    <row r="8" spans="1:19" ht="20.45" customHeight="1" x14ac:dyDescent="0.2">
      <c r="A8" s="310" t="s">
        <v>41</v>
      </c>
      <c r="B8" s="6"/>
      <c r="C8" s="6"/>
      <c r="D8" s="6"/>
      <c r="E8" s="6"/>
      <c r="F8" s="6"/>
      <c r="G8" s="6"/>
      <c r="H8" s="6"/>
      <c r="I8" s="6"/>
      <c r="J8" s="6"/>
      <c r="K8" s="6"/>
      <c r="L8" s="6"/>
      <c r="M8" s="6"/>
      <c r="N8" s="6"/>
      <c r="O8" s="6"/>
      <c r="P8" s="6"/>
      <c r="Q8" s="6"/>
    </row>
    <row r="9" spans="1:19" ht="12" customHeight="1" x14ac:dyDescent="0.2">
      <c r="A9" s="19"/>
      <c r="B9" s="6"/>
      <c r="C9" s="6"/>
      <c r="D9" s="6"/>
      <c r="E9" s="6"/>
      <c r="F9" s="6"/>
      <c r="G9" s="6"/>
      <c r="H9" s="6"/>
      <c r="I9" s="6"/>
      <c r="J9" s="6"/>
      <c r="K9" s="6"/>
      <c r="L9" s="6"/>
      <c r="M9" s="6"/>
      <c r="N9" s="6"/>
      <c r="O9" s="6"/>
      <c r="P9" s="6"/>
      <c r="Q9" s="6"/>
    </row>
    <row r="10" spans="1:19" ht="18.75" customHeight="1" thickBot="1" x14ac:dyDescent="0.25">
      <c r="A10" s="19"/>
      <c r="B10" s="6"/>
      <c r="C10" s="6"/>
      <c r="D10" s="6"/>
      <c r="E10" s="6"/>
      <c r="F10" s="6"/>
      <c r="G10" s="6"/>
      <c r="H10" s="6"/>
      <c r="I10" s="6"/>
      <c r="J10" s="6"/>
      <c r="K10" s="6"/>
      <c r="L10" s="6"/>
      <c r="M10" s="6"/>
      <c r="N10" s="6"/>
      <c r="O10" s="6"/>
      <c r="P10" s="6"/>
      <c r="Q10" s="6"/>
    </row>
    <row r="11" spans="1:19" s="48" customFormat="1" ht="30.75" customHeight="1" thickTop="1" thickBot="1" x14ac:dyDescent="0.25">
      <c r="A11" s="411" t="s">
        <v>42</v>
      </c>
      <c r="B11" s="431" t="s">
        <v>23</v>
      </c>
      <c r="C11" s="432"/>
      <c r="D11" s="432"/>
      <c r="E11" s="432"/>
      <c r="F11" s="432"/>
      <c r="G11" s="432"/>
      <c r="H11" s="432"/>
      <c r="I11" s="432"/>
      <c r="J11" s="432"/>
      <c r="K11" s="432"/>
      <c r="L11" s="432"/>
      <c r="M11" s="434"/>
      <c r="N11" s="431" t="s">
        <v>26</v>
      </c>
      <c r="O11" s="432"/>
      <c r="P11" s="432"/>
      <c r="Q11" s="432"/>
      <c r="R11" s="432"/>
      <c r="S11" s="433"/>
    </row>
    <row r="12" spans="1:19" s="5" customFormat="1" ht="24.75" customHeight="1" thickTop="1" x14ac:dyDescent="0.2">
      <c r="A12" s="429"/>
      <c r="B12" s="438" t="s">
        <v>113</v>
      </c>
      <c r="C12" s="437"/>
      <c r="D12" s="435" t="s">
        <v>114</v>
      </c>
      <c r="E12" s="438" t="s">
        <v>115</v>
      </c>
      <c r="F12" s="437"/>
      <c r="G12" s="435" t="s">
        <v>116</v>
      </c>
      <c r="H12" s="440" t="s">
        <v>117</v>
      </c>
      <c r="I12" s="441"/>
      <c r="J12" s="438" t="s">
        <v>118</v>
      </c>
      <c r="K12" s="430"/>
      <c r="L12" s="430"/>
      <c r="M12" s="439"/>
      <c r="N12" s="438" t="s">
        <v>119</v>
      </c>
      <c r="O12" s="439"/>
      <c r="P12" s="430" t="s">
        <v>120</v>
      </c>
      <c r="Q12" s="430" t="s">
        <v>121</v>
      </c>
      <c r="R12" s="430" t="s">
        <v>289</v>
      </c>
      <c r="S12" s="437" t="s">
        <v>303</v>
      </c>
    </row>
    <row r="13" spans="1:19" s="11" customFormat="1" ht="42" customHeight="1" x14ac:dyDescent="0.2">
      <c r="A13" s="429"/>
      <c r="B13" s="325" t="s">
        <v>122</v>
      </c>
      <c r="C13" s="323" t="s">
        <v>123</v>
      </c>
      <c r="D13" s="436"/>
      <c r="E13" s="325" t="s">
        <v>122</v>
      </c>
      <c r="F13" s="323" t="s">
        <v>124</v>
      </c>
      <c r="G13" s="436"/>
      <c r="H13" s="325" t="s">
        <v>122</v>
      </c>
      <c r="I13" s="323" t="s">
        <v>123</v>
      </c>
      <c r="J13" s="325" t="s">
        <v>43</v>
      </c>
      <c r="K13" s="324" t="s">
        <v>125</v>
      </c>
      <c r="L13" s="324" t="s">
        <v>126</v>
      </c>
      <c r="M13" s="342" t="s">
        <v>124</v>
      </c>
      <c r="N13" s="325" t="s">
        <v>122</v>
      </c>
      <c r="O13" s="342" t="s">
        <v>127</v>
      </c>
      <c r="P13" s="399"/>
      <c r="Q13" s="399"/>
      <c r="R13" s="399"/>
      <c r="S13" s="408"/>
    </row>
    <row r="14" spans="1:19" ht="18" customHeight="1" x14ac:dyDescent="0.2">
      <c r="A14" s="99" t="s">
        <v>81</v>
      </c>
      <c r="B14" s="44">
        <v>1977</v>
      </c>
      <c r="C14" s="337">
        <v>3775.5</v>
      </c>
      <c r="D14" s="43">
        <v>218</v>
      </c>
      <c r="E14" s="44">
        <v>1115</v>
      </c>
      <c r="F14" s="45">
        <v>1837</v>
      </c>
      <c r="G14" s="42" t="s">
        <v>301</v>
      </c>
      <c r="H14" s="44">
        <v>644</v>
      </c>
      <c r="I14" s="45">
        <v>1064</v>
      </c>
      <c r="J14" s="44">
        <v>133</v>
      </c>
      <c r="K14" s="46">
        <v>106</v>
      </c>
      <c r="L14" s="46">
        <v>41</v>
      </c>
      <c r="M14" s="299">
        <v>147</v>
      </c>
      <c r="N14" s="44">
        <v>475</v>
      </c>
      <c r="O14" s="299">
        <v>1064</v>
      </c>
      <c r="P14" s="46">
        <v>36</v>
      </c>
      <c r="Q14" s="46">
        <v>434</v>
      </c>
      <c r="R14" s="46">
        <v>127</v>
      </c>
      <c r="S14" s="45">
        <v>21</v>
      </c>
    </row>
    <row r="15" spans="1:19" ht="18" customHeight="1" x14ac:dyDescent="0.2">
      <c r="A15" s="88" t="s">
        <v>95</v>
      </c>
      <c r="B15" s="44">
        <v>708</v>
      </c>
      <c r="C15" s="337">
        <v>1278</v>
      </c>
      <c r="D15" s="43">
        <v>94</v>
      </c>
      <c r="E15" s="44">
        <v>483</v>
      </c>
      <c r="F15" s="45">
        <v>742</v>
      </c>
      <c r="G15" s="42" t="s">
        <v>301</v>
      </c>
      <c r="H15" s="44">
        <v>169</v>
      </c>
      <c r="I15" s="45">
        <v>277</v>
      </c>
      <c r="J15" s="44">
        <v>39</v>
      </c>
      <c r="K15" s="46">
        <v>27</v>
      </c>
      <c r="L15" s="46">
        <v>15</v>
      </c>
      <c r="M15" s="299">
        <v>42</v>
      </c>
      <c r="N15" s="44">
        <v>158</v>
      </c>
      <c r="O15" s="299">
        <v>335</v>
      </c>
      <c r="P15" s="46">
        <v>34</v>
      </c>
      <c r="Q15" s="46">
        <v>153</v>
      </c>
      <c r="R15" s="46">
        <v>36</v>
      </c>
      <c r="S15" s="45">
        <v>6</v>
      </c>
    </row>
    <row r="16" spans="1:19" ht="18" customHeight="1" x14ac:dyDescent="0.2">
      <c r="A16" s="88" t="s">
        <v>96</v>
      </c>
      <c r="B16" s="44">
        <v>1059</v>
      </c>
      <c r="C16" s="337">
        <v>1884</v>
      </c>
      <c r="D16" s="43">
        <v>124</v>
      </c>
      <c r="E16" s="44">
        <v>540</v>
      </c>
      <c r="F16" s="45">
        <v>826</v>
      </c>
      <c r="G16" s="42" t="s">
        <v>301</v>
      </c>
      <c r="H16" s="44">
        <v>188</v>
      </c>
      <c r="I16" s="45">
        <v>291</v>
      </c>
      <c r="J16" s="44">
        <v>68</v>
      </c>
      <c r="K16" s="46">
        <v>53</v>
      </c>
      <c r="L16" s="46">
        <v>24</v>
      </c>
      <c r="M16" s="299">
        <v>77</v>
      </c>
      <c r="N16" s="44">
        <v>232</v>
      </c>
      <c r="O16" s="299">
        <v>449</v>
      </c>
      <c r="P16" s="46">
        <v>65</v>
      </c>
      <c r="Q16" s="46">
        <v>197</v>
      </c>
      <c r="R16" s="46">
        <v>106</v>
      </c>
      <c r="S16" s="45">
        <v>9</v>
      </c>
    </row>
    <row r="17" spans="1:19" ht="18" customHeight="1" x14ac:dyDescent="0.2">
      <c r="A17" s="88" t="s">
        <v>97</v>
      </c>
      <c r="B17" s="44">
        <v>2254</v>
      </c>
      <c r="C17" s="337">
        <v>3885</v>
      </c>
      <c r="D17" s="43">
        <v>209</v>
      </c>
      <c r="E17" s="44">
        <v>1053</v>
      </c>
      <c r="F17" s="45">
        <v>1566</v>
      </c>
      <c r="G17" s="42" t="s">
        <v>301</v>
      </c>
      <c r="H17" s="44">
        <v>432</v>
      </c>
      <c r="I17" s="45">
        <v>657</v>
      </c>
      <c r="J17" s="44">
        <v>127</v>
      </c>
      <c r="K17" s="46">
        <v>93</v>
      </c>
      <c r="L17" s="46">
        <v>46</v>
      </c>
      <c r="M17" s="299">
        <v>139</v>
      </c>
      <c r="N17" s="44">
        <v>548</v>
      </c>
      <c r="O17" s="299">
        <v>1027</v>
      </c>
      <c r="P17" s="46">
        <v>42</v>
      </c>
      <c r="Q17" s="46">
        <v>422</v>
      </c>
      <c r="R17" s="46">
        <v>281</v>
      </c>
      <c r="S17" s="45">
        <v>14</v>
      </c>
    </row>
    <row r="18" spans="1:19" ht="18" customHeight="1" x14ac:dyDescent="0.2">
      <c r="A18" s="88" t="s">
        <v>90</v>
      </c>
      <c r="B18" s="44">
        <v>6183</v>
      </c>
      <c r="C18" s="337">
        <v>11747.5</v>
      </c>
      <c r="D18" s="43">
        <v>703</v>
      </c>
      <c r="E18" s="44">
        <v>3008</v>
      </c>
      <c r="F18" s="45">
        <v>4982</v>
      </c>
      <c r="G18" s="42" t="s">
        <v>301</v>
      </c>
      <c r="H18" s="44">
        <v>1586</v>
      </c>
      <c r="I18" s="45">
        <v>2746</v>
      </c>
      <c r="J18" s="44">
        <v>439</v>
      </c>
      <c r="K18" s="46">
        <v>324</v>
      </c>
      <c r="L18" s="46">
        <v>148</v>
      </c>
      <c r="M18" s="299">
        <v>472</v>
      </c>
      <c r="N18" s="44">
        <v>1508</v>
      </c>
      <c r="O18" s="299">
        <v>3274</v>
      </c>
      <c r="P18" s="46">
        <v>8</v>
      </c>
      <c r="Q18" s="46">
        <v>1225</v>
      </c>
      <c r="R18" s="46">
        <v>553</v>
      </c>
      <c r="S18" s="45">
        <v>55</v>
      </c>
    </row>
    <row r="19" spans="1:19" ht="18" customHeight="1" x14ac:dyDescent="0.2">
      <c r="A19" s="88" t="s">
        <v>91</v>
      </c>
      <c r="B19" s="44">
        <v>5082</v>
      </c>
      <c r="C19" s="337">
        <v>10499</v>
      </c>
      <c r="D19" s="43">
        <v>651</v>
      </c>
      <c r="E19" s="44">
        <v>3328</v>
      </c>
      <c r="F19" s="45">
        <v>5671</v>
      </c>
      <c r="G19" s="42" t="s">
        <v>301</v>
      </c>
      <c r="H19" s="44">
        <v>2189</v>
      </c>
      <c r="I19" s="45">
        <v>3943</v>
      </c>
      <c r="J19" s="44">
        <v>341</v>
      </c>
      <c r="K19" s="46">
        <v>244</v>
      </c>
      <c r="L19" s="46">
        <v>118</v>
      </c>
      <c r="M19" s="299">
        <v>362</v>
      </c>
      <c r="N19" s="44">
        <v>1347</v>
      </c>
      <c r="O19" s="299">
        <v>3312</v>
      </c>
      <c r="P19" s="46">
        <v>6</v>
      </c>
      <c r="Q19" s="46">
        <v>1284</v>
      </c>
      <c r="R19" s="46">
        <v>199</v>
      </c>
      <c r="S19" s="45">
        <v>28</v>
      </c>
    </row>
    <row r="20" spans="1:19" ht="18" customHeight="1" x14ac:dyDescent="0.2">
      <c r="A20" s="88" t="s">
        <v>102</v>
      </c>
      <c r="B20" s="44">
        <v>12300</v>
      </c>
      <c r="C20" s="337">
        <v>23030.5</v>
      </c>
      <c r="D20" s="43">
        <v>1514</v>
      </c>
      <c r="E20" s="44">
        <v>7156</v>
      </c>
      <c r="F20" s="45">
        <v>11504</v>
      </c>
      <c r="G20" s="42">
        <v>14</v>
      </c>
      <c r="H20" s="44">
        <v>3144</v>
      </c>
      <c r="I20" s="45">
        <v>5344</v>
      </c>
      <c r="J20" s="44">
        <v>966</v>
      </c>
      <c r="K20" s="46">
        <v>749</v>
      </c>
      <c r="L20" s="46">
        <v>328</v>
      </c>
      <c r="M20" s="299">
        <v>1077</v>
      </c>
      <c r="N20" s="44">
        <v>3210</v>
      </c>
      <c r="O20" s="299">
        <v>6763</v>
      </c>
      <c r="P20" s="46">
        <v>71</v>
      </c>
      <c r="Q20" s="46">
        <v>2786</v>
      </c>
      <c r="R20" s="46">
        <v>1260</v>
      </c>
      <c r="S20" s="45">
        <v>89</v>
      </c>
    </row>
    <row r="21" spans="1:19" ht="18" customHeight="1" x14ac:dyDescent="0.2">
      <c r="A21" s="88" t="s">
        <v>98</v>
      </c>
      <c r="B21" s="44">
        <v>1720</v>
      </c>
      <c r="C21" s="337">
        <v>2992</v>
      </c>
      <c r="D21" s="43">
        <v>169</v>
      </c>
      <c r="E21" s="44">
        <v>822</v>
      </c>
      <c r="F21" s="45">
        <v>1226</v>
      </c>
      <c r="G21" s="42" t="s">
        <v>301</v>
      </c>
      <c r="H21" s="44">
        <v>312</v>
      </c>
      <c r="I21" s="45">
        <v>481</v>
      </c>
      <c r="J21" s="44">
        <v>94</v>
      </c>
      <c r="K21" s="46">
        <v>74</v>
      </c>
      <c r="L21" s="46">
        <v>28</v>
      </c>
      <c r="M21" s="299">
        <v>102</v>
      </c>
      <c r="N21" s="44">
        <v>403</v>
      </c>
      <c r="O21" s="299">
        <v>791</v>
      </c>
      <c r="P21" s="46">
        <v>8</v>
      </c>
      <c r="Q21" s="46">
        <v>313</v>
      </c>
      <c r="R21" s="46">
        <v>196</v>
      </c>
      <c r="S21" s="45">
        <v>8</v>
      </c>
    </row>
    <row r="22" spans="1:19" ht="18" customHeight="1" x14ac:dyDescent="0.2">
      <c r="A22" s="88" t="s">
        <v>103</v>
      </c>
      <c r="B22" s="44">
        <v>1895</v>
      </c>
      <c r="C22" s="337">
        <v>3325</v>
      </c>
      <c r="D22" s="43">
        <v>188</v>
      </c>
      <c r="E22" s="44">
        <v>997</v>
      </c>
      <c r="F22" s="45">
        <v>1503</v>
      </c>
      <c r="G22" s="42" t="s">
        <v>301</v>
      </c>
      <c r="H22" s="44">
        <v>397</v>
      </c>
      <c r="I22" s="45">
        <v>604</v>
      </c>
      <c r="J22" s="44">
        <v>167</v>
      </c>
      <c r="K22" s="46">
        <v>135</v>
      </c>
      <c r="L22" s="46">
        <v>52</v>
      </c>
      <c r="M22" s="299">
        <v>187</v>
      </c>
      <c r="N22" s="44">
        <v>446</v>
      </c>
      <c r="O22" s="299">
        <v>885</v>
      </c>
      <c r="P22" s="46">
        <v>40</v>
      </c>
      <c r="Q22" s="46">
        <v>380</v>
      </c>
      <c r="R22" s="46">
        <v>158</v>
      </c>
      <c r="S22" s="45">
        <v>26</v>
      </c>
    </row>
    <row r="23" spans="1:19" ht="18" customHeight="1" x14ac:dyDescent="0.2">
      <c r="A23" s="88" t="s">
        <v>82</v>
      </c>
      <c r="B23" s="44">
        <v>1109</v>
      </c>
      <c r="C23" s="337">
        <v>2258.5</v>
      </c>
      <c r="D23" s="43">
        <v>135</v>
      </c>
      <c r="E23" s="44">
        <v>720</v>
      </c>
      <c r="F23" s="45">
        <v>1252</v>
      </c>
      <c r="G23" s="42">
        <v>5</v>
      </c>
      <c r="H23" s="44">
        <v>320</v>
      </c>
      <c r="I23" s="45">
        <v>561</v>
      </c>
      <c r="J23" s="44">
        <v>95</v>
      </c>
      <c r="K23" s="46">
        <v>77</v>
      </c>
      <c r="L23" s="46">
        <v>22</v>
      </c>
      <c r="M23" s="299">
        <v>99</v>
      </c>
      <c r="N23" s="44">
        <v>243</v>
      </c>
      <c r="O23" s="299">
        <v>582</v>
      </c>
      <c r="P23" s="46">
        <v>34</v>
      </c>
      <c r="Q23" s="46">
        <v>222</v>
      </c>
      <c r="R23" s="46">
        <v>50</v>
      </c>
      <c r="S23" s="45">
        <v>10</v>
      </c>
    </row>
    <row r="24" spans="1:19" ht="18" customHeight="1" x14ac:dyDescent="0.2">
      <c r="A24" s="88" t="s">
        <v>83</v>
      </c>
      <c r="B24" s="44">
        <v>1055</v>
      </c>
      <c r="C24" s="337">
        <v>2036</v>
      </c>
      <c r="D24" s="43">
        <v>129</v>
      </c>
      <c r="E24" s="44">
        <v>727</v>
      </c>
      <c r="F24" s="45">
        <v>1168</v>
      </c>
      <c r="G24" s="42">
        <v>0</v>
      </c>
      <c r="H24" s="44">
        <v>233</v>
      </c>
      <c r="I24" s="45">
        <v>400</v>
      </c>
      <c r="J24" s="44">
        <v>94</v>
      </c>
      <c r="K24" s="46">
        <v>90</v>
      </c>
      <c r="L24" s="46">
        <v>20</v>
      </c>
      <c r="M24" s="299">
        <v>110</v>
      </c>
      <c r="N24" s="44">
        <v>242</v>
      </c>
      <c r="O24" s="299">
        <v>566</v>
      </c>
      <c r="P24" s="46">
        <v>6</v>
      </c>
      <c r="Q24" s="46">
        <v>235</v>
      </c>
      <c r="R24" s="46">
        <v>19</v>
      </c>
      <c r="S24" s="45">
        <v>7</v>
      </c>
    </row>
    <row r="25" spans="1:19" ht="18" customHeight="1" x14ac:dyDescent="0.2">
      <c r="A25" s="88" t="s">
        <v>84</v>
      </c>
      <c r="B25" s="44">
        <v>9250</v>
      </c>
      <c r="C25" s="337">
        <v>19866.5</v>
      </c>
      <c r="D25" s="43">
        <v>1160</v>
      </c>
      <c r="E25" s="44">
        <v>5822</v>
      </c>
      <c r="F25" s="45">
        <v>10502</v>
      </c>
      <c r="G25" s="42">
        <v>18</v>
      </c>
      <c r="H25" s="44">
        <v>3083</v>
      </c>
      <c r="I25" s="45">
        <v>6068</v>
      </c>
      <c r="J25" s="44">
        <v>567</v>
      </c>
      <c r="K25" s="46">
        <v>464</v>
      </c>
      <c r="L25" s="46">
        <v>167</v>
      </c>
      <c r="M25" s="299">
        <v>631</v>
      </c>
      <c r="N25" s="44">
        <v>2567</v>
      </c>
      <c r="O25" s="299">
        <v>6585</v>
      </c>
      <c r="P25" s="46">
        <v>68</v>
      </c>
      <c r="Q25" s="46">
        <v>2400</v>
      </c>
      <c r="R25" s="46">
        <v>531</v>
      </c>
      <c r="S25" s="45">
        <v>74</v>
      </c>
    </row>
    <row r="26" spans="1:19" ht="18" customHeight="1" x14ac:dyDescent="0.2">
      <c r="A26" s="88" t="s">
        <v>85</v>
      </c>
      <c r="B26" s="44">
        <v>6281</v>
      </c>
      <c r="C26" s="337">
        <v>13711</v>
      </c>
      <c r="D26" s="43">
        <v>833</v>
      </c>
      <c r="E26" s="44">
        <v>4048</v>
      </c>
      <c r="F26" s="45">
        <v>7208</v>
      </c>
      <c r="G26" s="42">
        <v>9</v>
      </c>
      <c r="H26" s="44">
        <v>2295</v>
      </c>
      <c r="I26" s="45">
        <v>4529</v>
      </c>
      <c r="J26" s="44">
        <v>443</v>
      </c>
      <c r="K26" s="46">
        <v>363</v>
      </c>
      <c r="L26" s="46">
        <v>133</v>
      </c>
      <c r="M26" s="299">
        <v>496</v>
      </c>
      <c r="N26" s="44">
        <v>1852</v>
      </c>
      <c r="O26" s="299">
        <v>4847</v>
      </c>
      <c r="P26" s="46">
        <v>57</v>
      </c>
      <c r="Q26" s="46">
        <v>1729</v>
      </c>
      <c r="R26" s="46">
        <v>387</v>
      </c>
      <c r="S26" s="45">
        <v>35</v>
      </c>
    </row>
    <row r="27" spans="1:19" ht="18" customHeight="1" x14ac:dyDescent="0.2">
      <c r="A27" s="88" t="s">
        <v>87</v>
      </c>
      <c r="B27" s="44">
        <v>21755</v>
      </c>
      <c r="C27" s="337">
        <v>43641</v>
      </c>
      <c r="D27" s="43">
        <v>2358</v>
      </c>
      <c r="E27" s="44">
        <v>11889</v>
      </c>
      <c r="F27" s="45">
        <v>20507</v>
      </c>
      <c r="G27" s="42">
        <v>16</v>
      </c>
      <c r="H27" s="44">
        <v>6836</v>
      </c>
      <c r="I27" s="45">
        <v>12431</v>
      </c>
      <c r="J27" s="44">
        <v>1424</v>
      </c>
      <c r="K27" s="46">
        <v>1051</v>
      </c>
      <c r="L27" s="46">
        <v>506</v>
      </c>
      <c r="M27" s="299">
        <v>1557</v>
      </c>
      <c r="N27" s="44">
        <v>5617</v>
      </c>
      <c r="O27" s="299">
        <v>13015</v>
      </c>
      <c r="P27" s="46">
        <v>30</v>
      </c>
      <c r="Q27" s="46">
        <v>5022</v>
      </c>
      <c r="R27" s="46">
        <v>1219</v>
      </c>
      <c r="S27" s="45">
        <v>184</v>
      </c>
    </row>
    <row r="28" spans="1:19" ht="18" customHeight="1" x14ac:dyDescent="0.2">
      <c r="A28" s="88" t="s">
        <v>88</v>
      </c>
      <c r="B28" s="44">
        <v>5871</v>
      </c>
      <c r="C28" s="337">
        <v>11212</v>
      </c>
      <c r="D28" s="43">
        <v>699</v>
      </c>
      <c r="E28" s="44">
        <v>2974</v>
      </c>
      <c r="F28" s="45">
        <v>4893</v>
      </c>
      <c r="G28" s="42">
        <v>10</v>
      </c>
      <c r="H28" s="44">
        <v>1601</v>
      </c>
      <c r="I28" s="45">
        <v>2786</v>
      </c>
      <c r="J28" s="44">
        <v>367</v>
      </c>
      <c r="K28" s="46">
        <v>295</v>
      </c>
      <c r="L28" s="46">
        <v>111</v>
      </c>
      <c r="M28" s="299">
        <v>406</v>
      </c>
      <c r="N28" s="44">
        <v>1483</v>
      </c>
      <c r="O28" s="299">
        <v>3192</v>
      </c>
      <c r="P28" s="46">
        <v>0</v>
      </c>
      <c r="Q28" s="46">
        <v>1267</v>
      </c>
      <c r="R28" s="46">
        <v>470</v>
      </c>
      <c r="S28" s="45">
        <v>67</v>
      </c>
    </row>
    <row r="29" spans="1:19" ht="18" customHeight="1" x14ac:dyDescent="0.2">
      <c r="A29" s="88" t="s">
        <v>86</v>
      </c>
      <c r="B29" s="44">
        <v>940</v>
      </c>
      <c r="C29" s="337">
        <v>1835.5</v>
      </c>
      <c r="D29" s="43">
        <v>121</v>
      </c>
      <c r="E29" s="44">
        <v>649</v>
      </c>
      <c r="F29" s="45">
        <v>1034</v>
      </c>
      <c r="G29" s="42" t="s">
        <v>301</v>
      </c>
      <c r="H29" s="44">
        <v>272</v>
      </c>
      <c r="I29" s="45">
        <v>456</v>
      </c>
      <c r="J29" s="44">
        <v>60</v>
      </c>
      <c r="K29" s="46">
        <v>49</v>
      </c>
      <c r="L29" s="46">
        <v>15</v>
      </c>
      <c r="M29" s="299">
        <v>64</v>
      </c>
      <c r="N29" s="44">
        <v>219</v>
      </c>
      <c r="O29" s="299">
        <v>465</v>
      </c>
      <c r="P29" s="46">
        <v>11</v>
      </c>
      <c r="Q29" s="46">
        <v>209</v>
      </c>
      <c r="R29" s="46">
        <v>57</v>
      </c>
      <c r="S29" s="45">
        <v>5</v>
      </c>
    </row>
    <row r="30" spans="1:19" ht="18" customHeight="1" x14ac:dyDescent="0.2">
      <c r="A30" s="88" t="s">
        <v>89</v>
      </c>
      <c r="B30" s="44">
        <v>3978</v>
      </c>
      <c r="C30" s="337">
        <v>7692.5</v>
      </c>
      <c r="D30" s="43">
        <v>451</v>
      </c>
      <c r="E30" s="44">
        <v>2187</v>
      </c>
      <c r="F30" s="45">
        <v>3593</v>
      </c>
      <c r="G30" s="42" t="s">
        <v>301</v>
      </c>
      <c r="H30" s="44">
        <v>1097</v>
      </c>
      <c r="I30" s="45">
        <v>1892</v>
      </c>
      <c r="J30" s="44">
        <v>220</v>
      </c>
      <c r="K30" s="46">
        <v>167</v>
      </c>
      <c r="L30" s="46">
        <v>67</v>
      </c>
      <c r="M30" s="299">
        <v>234</v>
      </c>
      <c r="N30" s="44">
        <v>1070</v>
      </c>
      <c r="O30" s="299">
        <v>2324</v>
      </c>
      <c r="P30" s="46">
        <v>8</v>
      </c>
      <c r="Q30" s="46">
        <v>942</v>
      </c>
      <c r="R30" s="46">
        <v>309</v>
      </c>
      <c r="S30" s="45">
        <v>40</v>
      </c>
    </row>
    <row r="31" spans="1:19" ht="18" customHeight="1" x14ac:dyDescent="0.2">
      <c r="A31" s="88" t="s">
        <v>100</v>
      </c>
      <c r="B31" s="44">
        <v>5721</v>
      </c>
      <c r="C31" s="337">
        <v>10645.5</v>
      </c>
      <c r="D31" s="43">
        <v>634</v>
      </c>
      <c r="E31" s="44">
        <v>3490</v>
      </c>
      <c r="F31" s="45">
        <v>5514</v>
      </c>
      <c r="G31" s="42">
        <v>5</v>
      </c>
      <c r="H31" s="44">
        <v>1430</v>
      </c>
      <c r="I31" s="45">
        <v>2383</v>
      </c>
      <c r="J31" s="44">
        <v>443</v>
      </c>
      <c r="K31" s="46">
        <v>342</v>
      </c>
      <c r="L31" s="46">
        <v>143</v>
      </c>
      <c r="M31" s="299">
        <v>485</v>
      </c>
      <c r="N31" s="44">
        <v>1488</v>
      </c>
      <c r="O31" s="299">
        <v>3166</v>
      </c>
      <c r="P31" s="46">
        <v>133</v>
      </c>
      <c r="Q31" s="46">
        <v>1357</v>
      </c>
      <c r="R31" s="46">
        <v>439</v>
      </c>
      <c r="S31" s="45">
        <v>52</v>
      </c>
    </row>
    <row r="32" spans="1:19" ht="18" customHeight="1" x14ac:dyDescent="0.2">
      <c r="A32" s="88" t="s">
        <v>92</v>
      </c>
      <c r="B32" s="44">
        <v>5628</v>
      </c>
      <c r="C32" s="337">
        <v>10000</v>
      </c>
      <c r="D32" s="43">
        <v>598</v>
      </c>
      <c r="E32" s="44">
        <v>3085</v>
      </c>
      <c r="F32" s="45">
        <v>4653</v>
      </c>
      <c r="G32" s="42">
        <v>7</v>
      </c>
      <c r="H32" s="44">
        <v>1343</v>
      </c>
      <c r="I32" s="45">
        <v>2174</v>
      </c>
      <c r="J32" s="44">
        <v>350</v>
      </c>
      <c r="K32" s="46">
        <v>298</v>
      </c>
      <c r="L32" s="46">
        <v>96</v>
      </c>
      <c r="M32" s="299">
        <v>394</v>
      </c>
      <c r="N32" s="44">
        <v>1394</v>
      </c>
      <c r="O32" s="299">
        <v>2799</v>
      </c>
      <c r="P32" s="46">
        <v>12</v>
      </c>
      <c r="Q32" s="46">
        <v>1139</v>
      </c>
      <c r="R32" s="46">
        <v>502</v>
      </c>
      <c r="S32" s="45">
        <v>64</v>
      </c>
    </row>
    <row r="33" spans="1:20" ht="18" customHeight="1" x14ac:dyDescent="0.2">
      <c r="A33" s="88" t="s">
        <v>99</v>
      </c>
      <c r="B33" s="44">
        <v>9179</v>
      </c>
      <c r="C33" s="337">
        <v>18385.5</v>
      </c>
      <c r="D33" s="43">
        <v>1236</v>
      </c>
      <c r="E33" s="44">
        <v>5728</v>
      </c>
      <c r="F33" s="45">
        <v>9606</v>
      </c>
      <c r="G33" s="42">
        <v>8</v>
      </c>
      <c r="H33" s="44">
        <v>2997</v>
      </c>
      <c r="I33" s="45">
        <v>5384</v>
      </c>
      <c r="J33" s="44">
        <v>638</v>
      </c>
      <c r="K33" s="46">
        <v>467</v>
      </c>
      <c r="L33" s="46">
        <v>234</v>
      </c>
      <c r="M33" s="299">
        <v>701</v>
      </c>
      <c r="N33" s="44">
        <v>2447</v>
      </c>
      <c r="O33" s="299">
        <v>5682</v>
      </c>
      <c r="P33" s="46">
        <v>17</v>
      </c>
      <c r="Q33" s="46">
        <v>2223</v>
      </c>
      <c r="R33" s="46">
        <v>636</v>
      </c>
      <c r="S33" s="45">
        <v>53</v>
      </c>
    </row>
    <row r="34" spans="1:20" ht="18" customHeight="1" x14ac:dyDescent="0.2">
      <c r="A34" s="88" t="s">
        <v>93</v>
      </c>
      <c r="B34" s="44">
        <v>16057</v>
      </c>
      <c r="C34" s="337">
        <v>28635</v>
      </c>
      <c r="D34" s="43">
        <v>1735</v>
      </c>
      <c r="E34" s="44">
        <v>8337</v>
      </c>
      <c r="F34" s="45">
        <v>12765</v>
      </c>
      <c r="G34" s="42">
        <v>16</v>
      </c>
      <c r="H34" s="44">
        <v>4041</v>
      </c>
      <c r="I34" s="45">
        <v>6567</v>
      </c>
      <c r="J34" s="44">
        <v>1028</v>
      </c>
      <c r="K34" s="46">
        <v>779</v>
      </c>
      <c r="L34" s="46">
        <v>332</v>
      </c>
      <c r="M34" s="299">
        <v>1111</v>
      </c>
      <c r="N34" s="44">
        <v>3608</v>
      </c>
      <c r="O34" s="299">
        <v>7294</v>
      </c>
      <c r="P34" s="46">
        <v>71</v>
      </c>
      <c r="Q34" s="46">
        <v>3084</v>
      </c>
      <c r="R34" s="46">
        <v>1153</v>
      </c>
      <c r="S34" s="45">
        <v>144</v>
      </c>
    </row>
    <row r="35" spans="1:20" ht="18" customHeight="1" x14ac:dyDescent="0.2">
      <c r="A35" s="88" t="s">
        <v>101</v>
      </c>
      <c r="B35" s="44">
        <v>739</v>
      </c>
      <c r="C35" s="337">
        <v>1336.5</v>
      </c>
      <c r="D35" s="43">
        <v>89</v>
      </c>
      <c r="E35" s="44">
        <v>462</v>
      </c>
      <c r="F35" s="45">
        <v>722</v>
      </c>
      <c r="G35" s="42" t="s">
        <v>301</v>
      </c>
      <c r="H35" s="44">
        <v>166</v>
      </c>
      <c r="I35" s="45">
        <v>278</v>
      </c>
      <c r="J35" s="44">
        <v>45</v>
      </c>
      <c r="K35" s="46">
        <v>40</v>
      </c>
      <c r="L35" s="46">
        <v>11</v>
      </c>
      <c r="M35" s="299">
        <v>51</v>
      </c>
      <c r="N35" s="44">
        <v>169</v>
      </c>
      <c r="O35" s="299">
        <v>372</v>
      </c>
      <c r="P35" s="46">
        <v>7</v>
      </c>
      <c r="Q35" s="46">
        <v>156</v>
      </c>
      <c r="R35" s="46">
        <v>43</v>
      </c>
      <c r="S35" s="45">
        <v>13</v>
      </c>
    </row>
    <row r="36" spans="1:20" ht="18" customHeight="1" x14ac:dyDescent="0.2">
      <c r="A36" s="88" t="s">
        <v>104</v>
      </c>
      <c r="B36" s="44">
        <v>12843</v>
      </c>
      <c r="C36" s="337">
        <v>24071.5</v>
      </c>
      <c r="D36" s="43">
        <v>1376</v>
      </c>
      <c r="E36" s="44">
        <v>7056</v>
      </c>
      <c r="F36" s="45">
        <v>11289</v>
      </c>
      <c r="G36" s="42">
        <v>18</v>
      </c>
      <c r="H36" s="44">
        <v>3531</v>
      </c>
      <c r="I36" s="45">
        <v>5958</v>
      </c>
      <c r="J36" s="44">
        <v>1043</v>
      </c>
      <c r="K36" s="46">
        <v>766</v>
      </c>
      <c r="L36" s="46">
        <v>408</v>
      </c>
      <c r="M36" s="299">
        <v>1174</v>
      </c>
      <c r="N36" s="44">
        <v>3088</v>
      </c>
      <c r="O36" s="299">
        <v>6546</v>
      </c>
      <c r="P36" s="46" t="s">
        <v>301</v>
      </c>
      <c r="Q36" s="46">
        <v>2596</v>
      </c>
      <c r="R36" s="46">
        <v>1096</v>
      </c>
      <c r="S36" s="45">
        <v>94</v>
      </c>
    </row>
    <row r="37" spans="1:20" ht="18" customHeight="1" x14ac:dyDescent="0.2">
      <c r="A37" s="88" t="s">
        <v>94</v>
      </c>
      <c r="B37" s="44">
        <v>1127</v>
      </c>
      <c r="C37" s="337">
        <v>2020</v>
      </c>
      <c r="D37" s="43">
        <v>141</v>
      </c>
      <c r="E37" s="44">
        <v>644</v>
      </c>
      <c r="F37" s="45">
        <v>987</v>
      </c>
      <c r="G37" s="42">
        <v>0</v>
      </c>
      <c r="H37" s="44">
        <v>275</v>
      </c>
      <c r="I37" s="45">
        <v>427</v>
      </c>
      <c r="J37" s="44">
        <v>70</v>
      </c>
      <c r="K37" s="46">
        <v>54</v>
      </c>
      <c r="L37" s="46">
        <v>23</v>
      </c>
      <c r="M37" s="299">
        <v>77</v>
      </c>
      <c r="N37" s="44">
        <v>284</v>
      </c>
      <c r="O37" s="299">
        <v>594</v>
      </c>
      <c r="P37" s="46">
        <v>5</v>
      </c>
      <c r="Q37" s="46">
        <v>257</v>
      </c>
      <c r="R37" s="46">
        <v>61</v>
      </c>
      <c r="S37" s="45">
        <v>7</v>
      </c>
    </row>
    <row r="38" spans="1:20" ht="23.25" thickBot="1" x14ac:dyDescent="0.25">
      <c r="A38" s="110" t="s">
        <v>105</v>
      </c>
      <c r="B38" s="71">
        <v>158</v>
      </c>
      <c r="C38" s="338">
        <v>326.5</v>
      </c>
      <c r="D38" s="72">
        <v>27</v>
      </c>
      <c r="E38" s="71">
        <v>75</v>
      </c>
      <c r="F38" s="73">
        <v>131</v>
      </c>
      <c r="G38" s="237">
        <v>0</v>
      </c>
      <c r="H38" s="71">
        <v>39</v>
      </c>
      <c r="I38" s="73">
        <v>61</v>
      </c>
      <c r="J38" s="71">
        <v>3</v>
      </c>
      <c r="K38" s="74">
        <v>1</v>
      </c>
      <c r="L38" s="74">
        <v>2</v>
      </c>
      <c r="M38" s="300">
        <v>3</v>
      </c>
      <c r="N38" s="71">
        <v>61</v>
      </c>
      <c r="O38" s="300">
        <v>108</v>
      </c>
      <c r="P38" s="74" t="s">
        <v>302</v>
      </c>
      <c r="Q38" s="74">
        <v>56</v>
      </c>
      <c r="R38" s="74">
        <v>10</v>
      </c>
      <c r="S38" s="73">
        <v>1</v>
      </c>
    </row>
    <row r="39" spans="1:20" s="4" customFormat="1" ht="27" customHeight="1" thickTop="1" thickBot="1" x14ac:dyDescent="0.25">
      <c r="A39" s="316" t="s">
        <v>106</v>
      </c>
      <c r="B39" s="317">
        <v>134869</v>
      </c>
      <c r="C39" s="339">
        <v>260090</v>
      </c>
      <c r="D39" s="315">
        <v>15592</v>
      </c>
      <c r="E39" s="317">
        <v>76395</v>
      </c>
      <c r="F39" s="339">
        <v>125681</v>
      </c>
      <c r="G39" s="315">
        <v>149</v>
      </c>
      <c r="H39" s="317">
        <v>38620</v>
      </c>
      <c r="I39" s="339">
        <v>67762</v>
      </c>
      <c r="J39" s="317">
        <v>9264</v>
      </c>
      <c r="K39" s="340">
        <v>7108</v>
      </c>
      <c r="L39" s="340">
        <v>3090</v>
      </c>
      <c r="M39" s="343">
        <v>10198</v>
      </c>
      <c r="N39" s="317">
        <v>34159</v>
      </c>
      <c r="O39" s="343">
        <v>76037</v>
      </c>
      <c r="P39" s="340">
        <v>780</v>
      </c>
      <c r="Q39" s="340">
        <v>30088</v>
      </c>
      <c r="R39" s="340">
        <v>9898</v>
      </c>
      <c r="S39" s="339">
        <v>1106</v>
      </c>
    </row>
    <row r="40" spans="1:20" s="4" customFormat="1" ht="5.25" customHeight="1" thickTop="1" x14ac:dyDescent="0.2">
      <c r="A40" s="75"/>
      <c r="B40" s="234"/>
      <c r="C40" s="234"/>
      <c r="D40" s="234"/>
      <c r="E40" s="234"/>
      <c r="F40" s="234"/>
      <c r="G40" s="234"/>
      <c r="H40" s="234"/>
      <c r="I40" s="234"/>
      <c r="J40" s="234"/>
      <c r="K40" s="234"/>
      <c r="L40" s="234"/>
      <c r="M40" s="234"/>
      <c r="N40" s="234"/>
      <c r="O40" s="234"/>
      <c r="P40" s="234"/>
      <c r="Q40" s="234"/>
      <c r="R40" s="234"/>
      <c r="S40" s="234"/>
    </row>
    <row r="41" spans="1:20" s="4" customFormat="1" ht="19.5" customHeight="1" x14ac:dyDescent="0.2">
      <c r="A41" s="21" t="s">
        <v>107</v>
      </c>
      <c r="B41" s="22">
        <v>-7.0457791586294232E-3</v>
      </c>
      <c r="C41" s="22">
        <v>-6.9584307736362339E-3</v>
      </c>
      <c r="D41" s="22">
        <v>3.2170891777120064E-3</v>
      </c>
      <c r="E41" s="22">
        <v>-8.2435414773464888E-3</v>
      </c>
      <c r="F41" s="22">
        <v>-5.2003356076556536E-3</v>
      </c>
      <c r="G41" s="22">
        <v>0.33035714285714285</v>
      </c>
      <c r="H41" s="22">
        <v>1.7708443132707915E-2</v>
      </c>
      <c r="I41" s="22">
        <v>1.8946798592523535E-2</v>
      </c>
      <c r="J41" s="22">
        <v>4.2186972662841715E-2</v>
      </c>
      <c r="K41" s="22">
        <v>8.5190839694656489E-2</v>
      </c>
      <c r="L41" s="22">
        <v>-4.3047383090740167E-2</v>
      </c>
      <c r="M41" s="22">
        <v>4.2846916862664897E-2</v>
      </c>
      <c r="N41" s="22">
        <v>-2.5114871999771683E-2</v>
      </c>
      <c r="O41" s="22">
        <v>-2.4516344229486325E-2</v>
      </c>
      <c r="P41" s="22">
        <v>-0.15766738660907129</v>
      </c>
      <c r="Q41" s="22">
        <v>-2.8980830052281675E-2</v>
      </c>
      <c r="R41" s="22">
        <v>3.4814427600627286E-2</v>
      </c>
      <c r="S41" s="22">
        <v>-5.0643776824034335E-2</v>
      </c>
    </row>
    <row r="42" spans="1:20" s="4" customFormat="1" ht="14.25" customHeight="1" x14ac:dyDescent="0.2">
      <c r="A42" s="63"/>
      <c r="B42" s="64"/>
      <c r="C42" s="64"/>
      <c r="D42" s="64"/>
      <c r="E42" s="64"/>
      <c r="F42" s="64"/>
      <c r="G42" s="64"/>
      <c r="H42" s="64"/>
      <c r="I42" s="64"/>
      <c r="J42" s="64"/>
      <c r="K42" s="64"/>
      <c r="L42" s="64"/>
      <c r="M42" s="64"/>
      <c r="N42" s="64"/>
      <c r="O42" s="64"/>
      <c r="P42" s="64"/>
      <c r="Q42" s="64"/>
      <c r="R42" s="64"/>
      <c r="S42" s="64"/>
    </row>
    <row r="43" spans="1:20" ht="27" x14ac:dyDescent="0.2">
      <c r="A43" s="53" t="str">
        <f>+ALLOC!A43</f>
        <v>Sources : FR6 de septembre 2024 - CAF de La Réunion</v>
      </c>
      <c r="B43" s="54" t="s">
        <v>128</v>
      </c>
      <c r="C43" s="58"/>
      <c r="D43" s="58"/>
      <c r="E43" s="58"/>
      <c r="F43" s="60"/>
      <c r="G43" s="60"/>
      <c r="H43" s="58"/>
      <c r="I43" s="58"/>
      <c r="J43" s="58"/>
      <c r="K43" s="58"/>
      <c r="L43" s="58"/>
      <c r="M43" s="58"/>
      <c r="N43" s="58"/>
      <c r="O43" s="58"/>
      <c r="P43" s="68"/>
      <c r="Q43" s="68"/>
      <c r="R43" s="59"/>
      <c r="S43" s="59"/>
      <c r="T43" s="5"/>
    </row>
    <row r="44" spans="1:20" s="5" customFormat="1" ht="11.25" x14ac:dyDescent="0.2">
      <c r="A44" s="59"/>
      <c r="B44" s="60" t="s">
        <v>129</v>
      </c>
      <c r="C44" s="59"/>
      <c r="D44" s="59"/>
      <c r="E44" s="59"/>
      <c r="F44" s="59"/>
      <c r="G44" s="59"/>
      <c r="H44" s="59"/>
      <c r="I44" s="59"/>
      <c r="J44" s="59"/>
      <c r="K44" s="59"/>
      <c r="L44" s="59"/>
      <c r="M44" s="59"/>
      <c r="N44" s="59"/>
      <c r="O44" s="59"/>
      <c r="P44" s="59"/>
      <c r="Q44" s="59"/>
      <c r="R44" s="59"/>
      <c r="S44" s="59"/>
    </row>
    <row r="45" spans="1:20" s="5" customFormat="1" ht="6.75" customHeight="1" x14ac:dyDescent="0.2">
      <c r="A45" s="59"/>
      <c r="B45" s="60"/>
      <c r="C45" s="59"/>
      <c r="D45" s="59"/>
      <c r="E45" s="59"/>
      <c r="F45" s="59"/>
      <c r="G45" s="59"/>
      <c r="H45" s="59"/>
      <c r="I45" s="59"/>
      <c r="J45" s="59"/>
      <c r="K45" s="59"/>
      <c r="L45" s="59"/>
      <c r="M45" s="59"/>
      <c r="N45" s="59"/>
      <c r="O45" s="59"/>
      <c r="P45" s="59"/>
      <c r="Q45" s="59"/>
      <c r="R45" s="59"/>
      <c r="S45" s="59"/>
    </row>
    <row r="46" spans="1:20" s="5" customFormat="1" ht="23.25" customHeight="1" x14ac:dyDescent="0.2">
      <c r="A46" s="59"/>
      <c r="B46" s="425" t="s">
        <v>130</v>
      </c>
      <c r="C46" s="425"/>
      <c r="D46" s="425"/>
      <c r="E46" s="425"/>
      <c r="F46" s="425"/>
      <c r="G46" s="425"/>
      <c r="H46" s="425"/>
      <c r="I46" s="425"/>
      <c r="J46" s="425"/>
      <c r="K46" s="425"/>
      <c r="L46" s="425"/>
      <c r="M46" s="425"/>
      <c r="N46" s="425"/>
      <c r="O46" s="425"/>
      <c r="P46" s="425"/>
      <c r="Q46" s="425"/>
      <c r="R46" s="425"/>
      <c r="S46" s="425"/>
    </row>
    <row r="47" spans="1:20" s="5" customFormat="1" ht="6.75" customHeight="1" x14ac:dyDescent="0.2">
      <c r="A47" s="59"/>
      <c r="B47" s="60"/>
      <c r="C47" s="59"/>
      <c r="D47" s="59"/>
      <c r="E47" s="59"/>
      <c r="F47" s="59"/>
      <c r="G47" s="59"/>
      <c r="H47" s="59"/>
      <c r="I47" s="59"/>
      <c r="J47" s="59"/>
      <c r="K47" s="59"/>
      <c r="L47" s="59"/>
      <c r="M47" s="59"/>
      <c r="N47" s="59"/>
      <c r="O47" s="59"/>
      <c r="P47" s="59"/>
      <c r="Q47" s="59"/>
      <c r="R47" s="59"/>
      <c r="S47" s="59"/>
    </row>
    <row r="48" spans="1:20" s="5" customFormat="1" ht="11.25" x14ac:dyDescent="0.2">
      <c r="A48" s="59"/>
      <c r="B48" s="60" t="s">
        <v>131</v>
      </c>
      <c r="C48" s="59"/>
      <c r="D48" s="59"/>
      <c r="E48" s="59"/>
      <c r="F48" s="59"/>
      <c r="G48" s="59"/>
      <c r="H48" s="59"/>
      <c r="I48" s="59"/>
      <c r="J48" s="59"/>
      <c r="K48" s="59"/>
      <c r="L48" s="59"/>
      <c r="M48" s="59"/>
      <c r="N48" s="59"/>
      <c r="O48" s="59"/>
      <c r="P48" s="59"/>
      <c r="Q48" s="59"/>
      <c r="R48" s="59"/>
      <c r="S48" s="59"/>
    </row>
    <row r="49" spans="1:19" s="5" customFormat="1" ht="3" customHeight="1" x14ac:dyDescent="0.2">
      <c r="A49" s="59"/>
      <c r="B49" s="60"/>
      <c r="C49" s="59"/>
      <c r="D49" s="59"/>
      <c r="E49" s="59"/>
      <c r="F49" s="59"/>
      <c r="G49" s="59"/>
      <c r="H49" s="59"/>
      <c r="I49" s="59"/>
      <c r="J49" s="59"/>
      <c r="K49" s="59"/>
      <c r="L49" s="59"/>
      <c r="M49" s="59"/>
      <c r="N49" s="59"/>
      <c r="O49" s="59"/>
      <c r="P49" s="59"/>
      <c r="Q49" s="59"/>
      <c r="R49" s="59"/>
      <c r="S49" s="59"/>
    </row>
    <row r="50" spans="1:19" s="5" customFormat="1" ht="11.25" x14ac:dyDescent="0.2">
      <c r="A50" s="59"/>
      <c r="B50" s="60" t="s">
        <v>132</v>
      </c>
      <c r="C50" s="59"/>
      <c r="D50" s="59"/>
      <c r="E50" s="59"/>
      <c r="F50" s="59"/>
      <c r="G50" s="59"/>
      <c r="H50" s="59"/>
      <c r="I50" s="59"/>
      <c r="J50" s="59"/>
      <c r="K50" s="59"/>
      <c r="L50" s="59"/>
      <c r="M50" s="59"/>
      <c r="N50" s="59"/>
      <c r="O50" s="59"/>
      <c r="P50" s="59"/>
      <c r="Q50" s="59"/>
      <c r="R50" s="59"/>
      <c r="S50" s="59"/>
    </row>
    <row r="51" spans="1:19" s="5" customFormat="1" ht="5.25" customHeight="1" x14ac:dyDescent="0.2">
      <c r="A51" s="59"/>
      <c r="B51" s="60"/>
      <c r="C51" s="59"/>
      <c r="D51" s="59"/>
      <c r="E51" s="59"/>
      <c r="F51" s="59"/>
      <c r="G51" s="59"/>
      <c r="H51" s="59"/>
      <c r="I51" s="59"/>
      <c r="J51" s="59"/>
      <c r="K51" s="59"/>
      <c r="L51" s="59"/>
      <c r="M51" s="59"/>
      <c r="N51" s="59"/>
      <c r="O51" s="59"/>
      <c r="P51" s="59"/>
      <c r="Q51" s="59"/>
      <c r="R51" s="59"/>
      <c r="S51" s="59"/>
    </row>
    <row r="52" spans="1:19" s="5" customFormat="1" ht="22.5" customHeight="1" x14ac:dyDescent="0.2">
      <c r="A52" s="59"/>
      <c r="B52" s="425" t="s">
        <v>133</v>
      </c>
      <c r="C52" s="425"/>
      <c r="D52" s="425"/>
      <c r="E52" s="425"/>
      <c r="F52" s="425"/>
      <c r="G52" s="425"/>
      <c r="H52" s="425"/>
      <c r="I52" s="425"/>
      <c r="J52" s="425"/>
      <c r="K52" s="425"/>
      <c r="L52" s="425"/>
      <c r="M52" s="425"/>
      <c r="N52" s="425"/>
      <c r="O52" s="425"/>
      <c r="P52" s="425"/>
      <c r="Q52" s="55"/>
      <c r="R52" s="59"/>
      <c r="S52" s="59"/>
    </row>
    <row r="53" spans="1:19" s="5" customFormat="1" ht="4.5" customHeight="1" x14ac:dyDescent="0.2">
      <c r="A53" s="59"/>
      <c r="B53" s="60"/>
      <c r="C53" s="59"/>
      <c r="D53" s="59"/>
      <c r="E53" s="59"/>
      <c r="F53" s="59"/>
      <c r="G53" s="59"/>
      <c r="H53" s="59"/>
      <c r="I53" s="59"/>
      <c r="J53" s="59"/>
      <c r="K53" s="59"/>
      <c r="L53" s="59"/>
      <c r="M53" s="59"/>
      <c r="N53" s="59"/>
      <c r="O53" s="59"/>
      <c r="P53" s="59"/>
      <c r="Q53" s="59"/>
      <c r="R53" s="59"/>
      <c r="S53" s="59"/>
    </row>
    <row r="54" spans="1:19" s="5" customFormat="1" ht="11.25" x14ac:dyDescent="0.2">
      <c r="A54" s="59"/>
      <c r="B54" s="60" t="s">
        <v>134</v>
      </c>
      <c r="C54" s="59"/>
      <c r="D54" s="59"/>
      <c r="E54" s="59"/>
      <c r="F54" s="59"/>
      <c r="G54" s="59"/>
      <c r="H54" s="59"/>
      <c r="I54" s="59"/>
      <c r="J54" s="59"/>
      <c r="K54" s="59"/>
      <c r="L54" s="59"/>
      <c r="M54" s="69"/>
      <c r="N54" s="59"/>
      <c r="O54" s="59"/>
      <c r="P54" s="59"/>
      <c r="Q54" s="59"/>
      <c r="R54" s="59"/>
      <c r="S54" s="59"/>
    </row>
    <row r="55" spans="1:19" s="5" customFormat="1" ht="11.25" x14ac:dyDescent="0.2">
      <c r="A55" s="59"/>
      <c r="B55" s="425" t="s">
        <v>135</v>
      </c>
      <c r="C55" s="425"/>
      <c r="D55" s="425"/>
      <c r="E55" s="425"/>
      <c r="F55" s="425"/>
      <c r="G55" s="425"/>
      <c r="H55" s="425"/>
      <c r="I55" s="425"/>
      <c r="J55" s="425"/>
      <c r="K55" s="425"/>
      <c r="L55" s="425"/>
      <c r="M55" s="425"/>
      <c r="N55" s="425"/>
      <c r="O55" s="425"/>
      <c r="P55" s="425"/>
      <c r="Q55" s="425"/>
      <c r="R55" s="425"/>
      <c r="S55" s="425"/>
    </row>
    <row r="56" spans="1:19" s="5" customFormat="1" ht="3" customHeight="1" x14ac:dyDescent="0.2">
      <c r="A56" s="59"/>
      <c r="B56" s="60"/>
      <c r="C56" s="59"/>
      <c r="D56" s="59"/>
      <c r="E56" s="59"/>
      <c r="F56" s="59"/>
      <c r="G56" s="59"/>
      <c r="H56" s="59"/>
      <c r="I56" s="59"/>
      <c r="J56" s="59"/>
      <c r="K56" s="59"/>
      <c r="L56" s="59"/>
      <c r="M56" s="69"/>
      <c r="N56" s="59"/>
      <c r="O56" s="59"/>
      <c r="P56" s="59"/>
      <c r="Q56" s="59"/>
      <c r="R56" s="59"/>
      <c r="S56" s="59"/>
    </row>
    <row r="57" spans="1:19" s="5" customFormat="1" ht="11.25" x14ac:dyDescent="0.2">
      <c r="A57" s="59"/>
      <c r="B57" s="60" t="s">
        <v>136</v>
      </c>
      <c r="C57" s="59"/>
      <c r="D57" s="59"/>
      <c r="E57" s="59"/>
      <c r="F57" s="59"/>
      <c r="G57" s="59"/>
      <c r="H57" s="59"/>
      <c r="I57" s="59"/>
      <c r="J57" s="59"/>
      <c r="K57" s="59"/>
      <c r="L57" s="59"/>
      <c r="M57" s="59"/>
      <c r="N57" s="59"/>
      <c r="O57" s="59"/>
      <c r="P57" s="59"/>
      <c r="Q57" s="59"/>
      <c r="R57" s="59"/>
      <c r="S57" s="59"/>
    </row>
    <row r="58" spans="1:19" s="5" customFormat="1" ht="5.25" customHeight="1" x14ac:dyDescent="0.2">
      <c r="A58" s="59"/>
      <c r="B58" s="60"/>
      <c r="C58" s="59"/>
      <c r="D58" s="59"/>
      <c r="E58" s="59"/>
      <c r="F58" s="59"/>
      <c r="G58" s="59"/>
      <c r="H58" s="59"/>
      <c r="I58" s="59"/>
      <c r="J58" s="59"/>
      <c r="K58" s="59"/>
      <c r="L58" s="59"/>
      <c r="M58" s="59"/>
      <c r="N58" s="59"/>
      <c r="O58" s="59"/>
      <c r="P58" s="59"/>
      <c r="Q58" s="59"/>
      <c r="R58" s="59"/>
      <c r="S58" s="59"/>
    </row>
    <row r="59" spans="1:19" s="5" customFormat="1" ht="16.5" customHeight="1" x14ac:dyDescent="0.2">
      <c r="A59" s="59"/>
      <c r="B59" s="425" t="s">
        <v>137</v>
      </c>
      <c r="C59" s="425"/>
      <c r="D59" s="425"/>
      <c r="E59" s="425"/>
      <c r="F59" s="425"/>
      <c r="G59" s="425"/>
      <c r="H59" s="425"/>
      <c r="I59" s="425"/>
      <c r="J59" s="425"/>
      <c r="K59" s="425"/>
      <c r="L59" s="425"/>
      <c r="M59" s="425"/>
      <c r="N59" s="425"/>
      <c r="O59" s="425"/>
      <c r="P59" s="425"/>
      <c r="Q59" s="55"/>
      <c r="R59" s="59"/>
      <c r="S59" s="59"/>
    </row>
    <row r="60" spans="1:19" s="5" customFormat="1" ht="11.25" x14ac:dyDescent="0.2">
      <c r="A60" s="59"/>
      <c r="B60" s="425"/>
      <c r="C60" s="425"/>
      <c r="D60" s="425"/>
      <c r="E60" s="425"/>
      <c r="F60" s="425"/>
      <c r="G60" s="425"/>
      <c r="H60" s="425"/>
      <c r="I60" s="425"/>
      <c r="J60" s="425"/>
      <c r="K60" s="425"/>
      <c r="L60" s="425"/>
      <c r="M60" s="425"/>
      <c r="N60" s="425"/>
      <c r="O60" s="425"/>
      <c r="P60" s="425"/>
      <c r="Q60" s="70"/>
      <c r="R60" s="59"/>
      <c r="S60" s="59"/>
    </row>
    <row r="61" spans="1:19" ht="12" customHeight="1" x14ac:dyDescent="0.2">
      <c r="A61" s="58"/>
      <c r="B61" s="58"/>
      <c r="C61" s="58"/>
      <c r="D61" s="58"/>
      <c r="E61" s="58"/>
      <c r="F61" s="58"/>
      <c r="G61" s="58"/>
      <c r="H61" s="58"/>
      <c r="I61" s="58"/>
      <c r="J61" s="58"/>
      <c r="K61" s="58"/>
      <c r="L61" s="58"/>
      <c r="M61" s="58"/>
      <c r="N61" s="58"/>
      <c r="O61" s="58"/>
      <c r="P61" s="58"/>
      <c r="Q61" s="58"/>
      <c r="R61" s="58"/>
      <c r="S61" s="58"/>
    </row>
    <row r="62" spans="1:19" x14ac:dyDescent="0.2">
      <c r="A62" s="58"/>
      <c r="B62" s="30"/>
      <c r="C62" s="58"/>
      <c r="D62" s="58"/>
      <c r="E62" s="58"/>
      <c r="F62" s="58"/>
      <c r="G62" s="58"/>
      <c r="H62" s="58"/>
      <c r="I62" s="58"/>
      <c r="J62" s="58"/>
      <c r="K62" s="58"/>
      <c r="L62" s="58"/>
      <c r="M62" s="58"/>
      <c r="N62" s="58"/>
      <c r="O62" s="58"/>
      <c r="P62" s="58"/>
      <c r="Q62" s="58"/>
      <c r="R62" s="58"/>
      <c r="S62" s="58"/>
    </row>
    <row r="63" spans="1:19" x14ac:dyDescent="0.2">
      <c r="B63" s="28"/>
    </row>
  </sheetData>
  <sortState xmlns:xlrd2="http://schemas.microsoft.com/office/spreadsheetml/2017/richdata2" caseSensitive="1" ref="A14:S37">
    <sortCondition ref="A14:A37"/>
  </sortState>
  <mergeCells count="19">
    <mergeCell ref="B59:P60"/>
    <mergeCell ref="P12:P13"/>
    <mergeCell ref="E12:F12"/>
    <mergeCell ref="J12:M12"/>
    <mergeCell ref="B12:C12"/>
    <mergeCell ref="H12:I12"/>
    <mergeCell ref="N12:O12"/>
    <mergeCell ref="B52:P52"/>
    <mergeCell ref="B46:S46"/>
    <mergeCell ref="B55:S55"/>
    <mergeCell ref="B3:S3"/>
    <mergeCell ref="A11:A13"/>
    <mergeCell ref="R12:R13"/>
    <mergeCell ref="Q12:Q13"/>
    <mergeCell ref="N11:S11"/>
    <mergeCell ref="B11:M11"/>
    <mergeCell ref="D12:D13"/>
    <mergeCell ref="G12:G13"/>
    <mergeCell ref="S12:S13"/>
  </mergeCells>
  <phoneticPr fontId="19" type="noConversion"/>
  <hyperlinks>
    <hyperlink ref="A8" location="Sommaire!A1" display="Sommaire" xr:uid="{00000000-0004-0000-0200-000000000000}"/>
  </hyperlinks>
  <printOptions horizontalCentered="1" verticalCentered="1"/>
  <pageMargins left="0.39370078740157483" right="0.39370078740157483" top="0.59055118110236227" bottom="0.59055118110236227" header="0.51181102362204722" footer="0.51181102362204722"/>
  <pageSetup paperSize="9" scale="50" orientation="landscape" r:id="rId1"/>
  <headerFooter alignWithMargins="0">
    <oddHeader>&amp;R&amp;"Arial,Italique"&amp;8Observatoire Statistiques et Etudes -CAF de la Réunion - Avril 2025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2:AQ52"/>
  <sheetViews>
    <sheetView showGridLines="0" zoomScale="85" zoomScaleNormal="85" zoomScaleSheetLayoutView="85" workbookViewId="0"/>
  </sheetViews>
  <sheetFormatPr baseColWidth="10" defaultColWidth="11.42578125" defaultRowHeight="12.75" x14ac:dyDescent="0.2"/>
  <cols>
    <col min="1" max="1" width="17.140625" style="2" customWidth="1"/>
    <col min="2" max="2" width="17" style="2" customWidth="1"/>
    <col min="3" max="3" width="16.85546875" style="2" customWidth="1"/>
    <col min="4" max="4" width="17.42578125" style="2" customWidth="1"/>
    <col min="5" max="5" width="16.7109375" style="2" customWidth="1"/>
    <col min="6" max="6" width="16" style="2" customWidth="1"/>
    <col min="7" max="7" width="15" style="2" customWidth="1"/>
    <col min="8" max="8" width="17.42578125" style="2" customWidth="1"/>
    <col min="9" max="11" width="14" style="2" customWidth="1"/>
    <col min="12" max="12" width="15.140625" style="2" customWidth="1"/>
    <col min="13" max="13" width="14.140625" style="2" customWidth="1"/>
    <col min="14" max="14" width="15.42578125" style="2" customWidth="1"/>
    <col min="15" max="16384" width="11.42578125" style="2"/>
  </cols>
  <sheetData>
    <row r="2" spans="1:20" ht="46.5" x14ac:dyDescent="0.2">
      <c r="B2" s="398" t="str">
        <f>+ALLOC!B2</f>
        <v>LES ALLOCATAIRES DE LA CAF DE LA REUNION EN 2024</v>
      </c>
      <c r="C2" s="398"/>
      <c r="D2" s="398"/>
      <c r="E2" s="398"/>
      <c r="F2" s="398"/>
      <c r="G2" s="398"/>
      <c r="H2" s="398"/>
      <c r="I2" s="398"/>
      <c r="J2" s="398"/>
      <c r="K2" s="398"/>
      <c r="L2" s="398"/>
      <c r="M2" s="398"/>
      <c r="N2" s="398"/>
      <c r="O2" s="33"/>
      <c r="P2" s="33"/>
      <c r="Q2" s="33"/>
      <c r="R2" s="33"/>
      <c r="S2" s="33"/>
      <c r="T2" s="33"/>
    </row>
    <row r="3" spans="1:20" x14ac:dyDescent="0.2">
      <c r="B3" s="13"/>
      <c r="C3" s="13"/>
      <c r="D3" s="13"/>
      <c r="E3" s="13"/>
      <c r="F3" s="13"/>
      <c r="G3" s="13"/>
      <c r="H3" s="13"/>
      <c r="I3" s="13"/>
      <c r="J3" s="13"/>
      <c r="K3" s="13"/>
      <c r="L3" s="13"/>
      <c r="M3" s="13"/>
      <c r="N3" s="13"/>
    </row>
    <row r="5" spans="1:20" x14ac:dyDescent="0.2">
      <c r="C5" s="13"/>
      <c r="D5" s="13"/>
      <c r="E5" s="13"/>
      <c r="F5" s="13"/>
      <c r="G5" s="13"/>
      <c r="H5" s="13"/>
      <c r="I5" s="13"/>
      <c r="J5" s="13"/>
      <c r="K5" s="13"/>
      <c r="L5" s="13"/>
      <c r="M5" s="13"/>
      <c r="N5" s="13"/>
    </row>
    <row r="6" spans="1:20" x14ac:dyDescent="0.2">
      <c r="C6" s="13"/>
      <c r="D6" s="13"/>
      <c r="E6" s="13"/>
      <c r="F6" s="13"/>
      <c r="G6" s="13"/>
      <c r="H6" s="13"/>
      <c r="I6" s="13"/>
      <c r="J6" s="13"/>
      <c r="K6" s="13"/>
      <c r="L6" s="13"/>
      <c r="M6" s="13"/>
      <c r="N6" s="13"/>
    </row>
    <row r="7" spans="1:20" x14ac:dyDescent="0.2">
      <c r="G7" s="75"/>
      <c r="H7" s="75"/>
      <c r="I7" s="75"/>
      <c r="J7" s="75"/>
      <c r="K7" s="75"/>
      <c r="L7" s="75"/>
    </row>
    <row r="8" spans="1:20" x14ac:dyDescent="0.2">
      <c r="A8" s="310" t="s">
        <v>41</v>
      </c>
    </row>
    <row r="9" spans="1:20" x14ac:dyDescent="0.2">
      <c r="A9" s="19"/>
    </row>
    <row r="10" spans="1:20" ht="13.5" thickBot="1" x14ac:dyDescent="0.25">
      <c r="A10" s="3"/>
      <c r="B10" s="3"/>
      <c r="C10" s="3"/>
      <c r="D10" s="3"/>
      <c r="E10" s="3"/>
      <c r="F10" s="3"/>
    </row>
    <row r="11" spans="1:20" s="48" customFormat="1" ht="29.25" customHeight="1" thickTop="1" x14ac:dyDescent="0.2">
      <c r="A11" s="411" t="s">
        <v>42</v>
      </c>
      <c r="B11" s="402" t="s">
        <v>138</v>
      </c>
      <c r="C11" s="404"/>
      <c r="D11" s="402" t="s">
        <v>139</v>
      </c>
      <c r="E11" s="404"/>
      <c r="F11" s="413" t="s">
        <v>140</v>
      </c>
      <c r="G11" s="413" t="s">
        <v>141</v>
      </c>
      <c r="H11" s="445" t="s">
        <v>142</v>
      </c>
      <c r="I11" s="409" t="s">
        <v>143</v>
      </c>
      <c r="J11" s="448"/>
      <c r="K11" s="413" t="s">
        <v>144</v>
      </c>
      <c r="L11" s="413" t="s">
        <v>145</v>
      </c>
      <c r="M11" s="413" t="s">
        <v>146</v>
      </c>
      <c r="N11" s="413" t="s">
        <v>147</v>
      </c>
    </row>
    <row r="12" spans="1:20" s="48" customFormat="1" ht="22.5" customHeight="1" x14ac:dyDescent="0.2">
      <c r="A12" s="412"/>
      <c r="B12" s="444" t="s">
        <v>122</v>
      </c>
      <c r="C12" s="443" t="s">
        <v>148</v>
      </c>
      <c r="D12" s="444" t="s">
        <v>122</v>
      </c>
      <c r="E12" s="443" t="s">
        <v>148</v>
      </c>
      <c r="F12" s="414"/>
      <c r="G12" s="414"/>
      <c r="H12" s="446"/>
      <c r="I12" s="449" t="s">
        <v>149</v>
      </c>
      <c r="J12" s="450" t="s">
        <v>150</v>
      </c>
      <c r="K12" s="414"/>
      <c r="L12" s="414"/>
      <c r="M12" s="414"/>
      <c r="N12" s="414"/>
    </row>
    <row r="13" spans="1:20" s="48" customFormat="1" ht="13.5" customHeight="1" x14ac:dyDescent="0.2">
      <c r="A13" s="412"/>
      <c r="B13" s="444"/>
      <c r="C13" s="443"/>
      <c r="D13" s="444"/>
      <c r="E13" s="443"/>
      <c r="F13" s="414"/>
      <c r="G13" s="414"/>
      <c r="H13" s="447"/>
      <c r="I13" s="449"/>
      <c r="J13" s="450"/>
      <c r="K13" s="414"/>
      <c r="L13" s="414"/>
      <c r="M13" s="414"/>
      <c r="N13" s="414"/>
      <c r="O13" s="52"/>
    </row>
    <row r="14" spans="1:20" s="51" customFormat="1" ht="18" customHeight="1" x14ac:dyDescent="0.2">
      <c r="A14" s="50" t="s">
        <v>81</v>
      </c>
      <c r="B14" s="345">
        <v>945</v>
      </c>
      <c r="C14" s="346">
        <v>3179</v>
      </c>
      <c r="D14" s="345">
        <v>824</v>
      </c>
      <c r="E14" s="346">
        <v>885</v>
      </c>
      <c r="F14" s="42">
        <v>1769</v>
      </c>
      <c r="G14" s="42">
        <v>4064</v>
      </c>
      <c r="H14" s="42">
        <v>1972</v>
      </c>
      <c r="I14" s="344">
        <v>1358</v>
      </c>
      <c r="J14" s="347">
        <v>332</v>
      </c>
      <c r="K14" s="349">
        <v>38.86</v>
      </c>
      <c r="L14" s="349">
        <v>12.82</v>
      </c>
      <c r="M14" s="350">
        <v>300.45999999999998</v>
      </c>
      <c r="N14" s="350">
        <v>273.37</v>
      </c>
    </row>
    <row r="15" spans="1:20" s="51" customFormat="1" ht="18" customHeight="1" x14ac:dyDescent="0.2">
      <c r="A15" s="50" t="s">
        <v>95</v>
      </c>
      <c r="B15" s="345">
        <v>239</v>
      </c>
      <c r="C15" s="346">
        <v>788</v>
      </c>
      <c r="D15" s="345">
        <v>180</v>
      </c>
      <c r="E15" s="346">
        <v>195</v>
      </c>
      <c r="F15" s="42">
        <v>419</v>
      </c>
      <c r="G15" s="42">
        <v>983</v>
      </c>
      <c r="H15" s="42">
        <v>475</v>
      </c>
      <c r="I15" s="344">
        <v>49</v>
      </c>
      <c r="J15" s="347">
        <v>308</v>
      </c>
      <c r="K15" s="349">
        <v>45.43</v>
      </c>
      <c r="L15" s="349">
        <v>17.5</v>
      </c>
      <c r="M15" s="350">
        <v>319.70999999999998</v>
      </c>
      <c r="N15" s="350">
        <v>273.37</v>
      </c>
    </row>
    <row r="16" spans="1:20" s="51" customFormat="1" ht="18" customHeight="1" x14ac:dyDescent="0.2">
      <c r="A16" s="50" t="s">
        <v>96</v>
      </c>
      <c r="B16" s="345">
        <v>348</v>
      </c>
      <c r="C16" s="346">
        <v>1154</v>
      </c>
      <c r="D16" s="345">
        <v>321</v>
      </c>
      <c r="E16" s="346">
        <v>351</v>
      </c>
      <c r="F16" s="42">
        <v>669</v>
      </c>
      <c r="G16" s="42">
        <v>1505</v>
      </c>
      <c r="H16" s="42">
        <v>685</v>
      </c>
      <c r="I16" s="344">
        <v>236</v>
      </c>
      <c r="J16" s="347">
        <v>344</v>
      </c>
      <c r="K16" s="349">
        <v>43.48</v>
      </c>
      <c r="L16" s="349">
        <v>19.93</v>
      </c>
      <c r="M16" s="350">
        <v>280.60000000000002</v>
      </c>
      <c r="N16" s="350">
        <v>273.37</v>
      </c>
    </row>
    <row r="17" spans="1:27" s="51" customFormat="1" ht="18" customHeight="1" x14ac:dyDescent="0.2">
      <c r="A17" s="50" t="s">
        <v>97</v>
      </c>
      <c r="B17" s="345">
        <v>633</v>
      </c>
      <c r="C17" s="346">
        <v>1959</v>
      </c>
      <c r="D17" s="345">
        <v>423</v>
      </c>
      <c r="E17" s="346">
        <v>462</v>
      </c>
      <c r="F17" s="42">
        <v>1056</v>
      </c>
      <c r="G17" s="42">
        <v>2421</v>
      </c>
      <c r="H17" s="42">
        <v>1145</v>
      </c>
      <c r="I17" s="344">
        <v>699</v>
      </c>
      <c r="J17" s="347">
        <v>328</v>
      </c>
      <c r="K17" s="349">
        <v>42.72</v>
      </c>
      <c r="L17" s="349">
        <v>17.829999999999998</v>
      </c>
      <c r="M17" s="350">
        <v>297.33</v>
      </c>
      <c r="N17" s="350">
        <v>273.37</v>
      </c>
    </row>
    <row r="18" spans="1:27" s="51" customFormat="1" ht="18" customHeight="1" x14ac:dyDescent="0.2">
      <c r="A18" s="50" t="s">
        <v>90</v>
      </c>
      <c r="B18" s="345">
        <v>2345</v>
      </c>
      <c r="C18" s="346">
        <v>7988</v>
      </c>
      <c r="D18" s="345">
        <v>1472</v>
      </c>
      <c r="E18" s="346">
        <v>1604</v>
      </c>
      <c r="F18" s="42">
        <v>3817</v>
      </c>
      <c r="G18" s="42">
        <v>9592</v>
      </c>
      <c r="H18" s="42">
        <v>5103</v>
      </c>
      <c r="I18" s="344">
        <v>2987</v>
      </c>
      <c r="J18" s="347">
        <v>699</v>
      </c>
      <c r="K18" s="349">
        <v>36.36</v>
      </c>
      <c r="L18" s="349">
        <v>13.76</v>
      </c>
      <c r="M18" s="350">
        <v>306.49</v>
      </c>
      <c r="N18" s="350">
        <v>273.37</v>
      </c>
    </row>
    <row r="19" spans="1:27" s="51" customFormat="1" ht="18" customHeight="1" x14ac:dyDescent="0.2">
      <c r="A19" s="50" t="s">
        <v>91</v>
      </c>
      <c r="B19" s="345">
        <v>3003</v>
      </c>
      <c r="C19" s="346">
        <v>10484</v>
      </c>
      <c r="D19" s="345">
        <v>3033</v>
      </c>
      <c r="E19" s="346">
        <v>3360</v>
      </c>
      <c r="F19" s="42">
        <v>6036</v>
      </c>
      <c r="G19" s="42">
        <v>13844</v>
      </c>
      <c r="H19" s="42">
        <v>6680</v>
      </c>
      <c r="I19" s="344">
        <v>5022</v>
      </c>
      <c r="J19" s="347">
        <v>735</v>
      </c>
      <c r="K19" s="349">
        <v>35.74</v>
      </c>
      <c r="L19" s="349">
        <v>9.0500000000000007</v>
      </c>
      <c r="M19" s="350">
        <v>286.41000000000003</v>
      </c>
      <c r="N19" s="350">
        <v>273.37</v>
      </c>
      <c r="P19" s="4"/>
      <c r="Q19" s="4"/>
      <c r="R19" s="4"/>
      <c r="S19" s="4"/>
      <c r="T19" s="4"/>
      <c r="U19" s="4"/>
      <c r="V19" s="4"/>
      <c r="W19" s="4"/>
      <c r="X19" s="4"/>
      <c r="Y19" s="4"/>
      <c r="Z19" s="4"/>
      <c r="AA19" s="4"/>
    </row>
    <row r="20" spans="1:27" s="51" customFormat="1" ht="18" customHeight="1" x14ac:dyDescent="0.2">
      <c r="A20" s="50" t="s">
        <v>102</v>
      </c>
      <c r="B20" s="345">
        <v>5680</v>
      </c>
      <c r="C20" s="346">
        <v>19079</v>
      </c>
      <c r="D20" s="345">
        <v>6196</v>
      </c>
      <c r="E20" s="346">
        <v>6754</v>
      </c>
      <c r="F20" s="42">
        <v>11876</v>
      </c>
      <c r="G20" s="42">
        <v>25833</v>
      </c>
      <c r="H20" s="42">
        <v>11558</v>
      </c>
      <c r="I20" s="344">
        <v>4390</v>
      </c>
      <c r="J20" s="347">
        <v>6984</v>
      </c>
      <c r="K20" s="349">
        <v>44.86</v>
      </c>
      <c r="L20" s="349">
        <v>18.8</v>
      </c>
      <c r="M20" s="350">
        <v>294.76</v>
      </c>
      <c r="N20" s="350">
        <v>273.37</v>
      </c>
    </row>
    <row r="21" spans="1:27" s="51" customFormat="1" ht="18" customHeight="1" x14ac:dyDescent="0.2">
      <c r="A21" s="50" t="s">
        <v>98</v>
      </c>
      <c r="B21" s="345">
        <v>524</v>
      </c>
      <c r="C21" s="346">
        <v>1696</v>
      </c>
      <c r="D21" s="345">
        <v>474</v>
      </c>
      <c r="E21" s="346">
        <v>517</v>
      </c>
      <c r="F21" s="42">
        <v>998</v>
      </c>
      <c r="G21" s="42">
        <v>2213</v>
      </c>
      <c r="H21" s="42">
        <v>999</v>
      </c>
      <c r="I21" s="344">
        <v>521</v>
      </c>
      <c r="J21" s="347">
        <v>445</v>
      </c>
      <c r="K21" s="349">
        <v>43.72</v>
      </c>
      <c r="L21" s="349">
        <v>18.989999999999998</v>
      </c>
      <c r="M21" s="350">
        <v>289.94</v>
      </c>
      <c r="N21" s="350">
        <v>273.37</v>
      </c>
    </row>
    <row r="22" spans="1:27" s="51" customFormat="1" ht="18" customHeight="1" x14ac:dyDescent="0.2">
      <c r="A22" s="50" t="s">
        <v>103</v>
      </c>
      <c r="B22" s="345">
        <v>687</v>
      </c>
      <c r="C22" s="346">
        <v>2222</v>
      </c>
      <c r="D22" s="345">
        <v>514</v>
      </c>
      <c r="E22" s="346">
        <v>574</v>
      </c>
      <c r="F22" s="42">
        <v>1201</v>
      </c>
      <c r="G22" s="42">
        <v>2796</v>
      </c>
      <c r="H22" s="42">
        <v>1295</v>
      </c>
      <c r="I22" s="344">
        <v>263</v>
      </c>
      <c r="J22" s="347">
        <v>857</v>
      </c>
      <c r="K22" s="349">
        <v>45.42</v>
      </c>
      <c r="L22" s="349">
        <v>19.28</v>
      </c>
      <c r="M22" s="350">
        <v>305.43</v>
      </c>
      <c r="N22" s="350">
        <v>355.77</v>
      </c>
    </row>
    <row r="23" spans="1:27" s="51" customFormat="1" ht="18" customHeight="1" x14ac:dyDescent="0.2">
      <c r="A23" s="50" t="s">
        <v>82</v>
      </c>
      <c r="B23" s="345">
        <v>550</v>
      </c>
      <c r="C23" s="346">
        <v>2003</v>
      </c>
      <c r="D23" s="345">
        <v>253</v>
      </c>
      <c r="E23" s="346">
        <v>290</v>
      </c>
      <c r="F23" s="42">
        <v>803</v>
      </c>
      <c r="G23" s="42">
        <v>2293</v>
      </c>
      <c r="H23" s="42">
        <v>1247</v>
      </c>
      <c r="I23" s="344">
        <v>346</v>
      </c>
      <c r="J23" s="347">
        <v>375</v>
      </c>
      <c r="K23" s="349">
        <v>40.409999999999997</v>
      </c>
      <c r="L23" s="349">
        <v>15.76</v>
      </c>
      <c r="M23" s="350">
        <v>337.67</v>
      </c>
      <c r="N23" s="350">
        <v>350.75</v>
      </c>
    </row>
    <row r="24" spans="1:27" s="51" customFormat="1" ht="18" customHeight="1" x14ac:dyDescent="0.2">
      <c r="A24" s="50" t="s">
        <v>83</v>
      </c>
      <c r="B24" s="345">
        <v>370</v>
      </c>
      <c r="C24" s="346">
        <v>1340</v>
      </c>
      <c r="D24" s="345">
        <v>159</v>
      </c>
      <c r="E24" s="346">
        <v>186</v>
      </c>
      <c r="F24" s="42">
        <v>529</v>
      </c>
      <c r="G24" s="42">
        <v>1526</v>
      </c>
      <c r="H24" s="42">
        <v>818</v>
      </c>
      <c r="I24" s="344">
        <v>59</v>
      </c>
      <c r="J24" s="347">
        <v>378</v>
      </c>
      <c r="K24" s="349">
        <v>41.57</v>
      </c>
      <c r="L24" s="349">
        <v>15.95</v>
      </c>
      <c r="M24" s="350">
        <v>332.96</v>
      </c>
      <c r="N24" s="350">
        <v>330.65</v>
      </c>
    </row>
    <row r="25" spans="1:27" s="51" customFormat="1" ht="18" customHeight="1" x14ac:dyDescent="0.2">
      <c r="A25" s="50" t="s">
        <v>84</v>
      </c>
      <c r="B25" s="345">
        <v>5130</v>
      </c>
      <c r="C25" s="346">
        <v>19188</v>
      </c>
      <c r="D25" s="345">
        <v>3152</v>
      </c>
      <c r="E25" s="346">
        <v>3570</v>
      </c>
      <c r="F25" s="42">
        <v>8282</v>
      </c>
      <c r="G25" s="42">
        <v>22758</v>
      </c>
      <c r="H25" s="42">
        <v>12463</v>
      </c>
      <c r="I25" s="344">
        <v>4299</v>
      </c>
      <c r="J25" s="347">
        <v>3595</v>
      </c>
      <c r="K25" s="349">
        <v>41.42</v>
      </c>
      <c r="L25" s="349">
        <v>15.03</v>
      </c>
      <c r="M25" s="350">
        <v>337.93</v>
      </c>
      <c r="N25" s="350">
        <v>273.37</v>
      </c>
    </row>
    <row r="26" spans="1:27" s="51" customFormat="1" ht="18" customHeight="1" x14ac:dyDescent="0.2">
      <c r="A26" s="50" t="s">
        <v>85</v>
      </c>
      <c r="B26" s="345">
        <v>3452</v>
      </c>
      <c r="C26" s="346">
        <v>12902</v>
      </c>
      <c r="D26" s="345">
        <v>2295</v>
      </c>
      <c r="E26" s="346">
        <v>2533</v>
      </c>
      <c r="F26" s="42">
        <v>5747</v>
      </c>
      <c r="G26" s="42">
        <v>15435</v>
      </c>
      <c r="H26" s="42">
        <v>8503</v>
      </c>
      <c r="I26" s="344">
        <v>3802</v>
      </c>
      <c r="J26" s="347">
        <v>1480</v>
      </c>
      <c r="K26" s="349">
        <v>39.03</v>
      </c>
      <c r="L26" s="349">
        <v>11.35</v>
      </c>
      <c r="M26" s="350">
        <v>335.48</v>
      </c>
      <c r="N26" s="350">
        <v>323.62</v>
      </c>
    </row>
    <row r="27" spans="1:27" s="51" customFormat="1" ht="18" customHeight="1" x14ac:dyDescent="0.2">
      <c r="A27" s="50" t="s">
        <v>87</v>
      </c>
      <c r="B27" s="345">
        <v>10901</v>
      </c>
      <c r="C27" s="346">
        <v>37916</v>
      </c>
      <c r="D27" s="345">
        <v>15790</v>
      </c>
      <c r="E27" s="346">
        <v>17216</v>
      </c>
      <c r="F27" s="42">
        <v>26691</v>
      </c>
      <c r="G27" s="42">
        <v>55132</v>
      </c>
      <c r="H27" s="42">
        <v>24004</v>
      </c>
      <c r="I27" s="344">
        <v>15486</v>
      </c>
      <c r="J27" s="347">
        <v>10313</v>
      </c>
      <c r="K27" s="349">
        <v>40.03</v>
      </c>
      <c r="L27" s="349">
        <v>13.77</v>
      </c>
      <c r="M27" s="350">
        <v>278.52</v>
      </c>
      <c r="N27" s="350">
        <v>273.37</v>
      </c>
    </row>
    <row r="28" spans="1:27" s="51" customFormat="1" ht="18" customHeight="1" x14ac:dyDescent="0.2">
      <c r="A28" s="50" t="s">
        <v>88</v>
      </c>
      <c r="B28" s="345">
        <v>2358</v>
      </c>
      <c r="C28" s="346">
        <v>8058</v>
      </c>
      <c r="D28" s="345">
        <v>1580</v>
      </c>
      <c r="E28" s="346">
        <v>1753</v>
      </c>
      <c r="F28" s="42">
        <v>3938</v>
      </c>
      <c r="G28" s="42">
        <v>9811</v>
      </c>
      <c r="H28" s="42">
        <v>5094</v>
      </c>
      <c r="I28" s="344">
        <v>2638</v>
      </c>
      <c r="J28" s="347">
        <v>1142</v>
      </c>
      <c r="K28" s="349">
        <v>40.159999999999997</v>
      </c>
      <c r="L28" s="349">
        <v>15.16</v>
      </c>
      <c r="M28" s="350">
        <v>313</v>
      </c>
      <c r="N28" s="350">
        <v>273.37</v>
      </c>
    </row>
    <row r="29" spans="1:27" s="51" customFormat="1" ht="18" customHeight="1" x14ac:dyDescent="0.2">
      <c r="A29" s="50" t="s">
        <v>86</v>
      </c>
      <c r="B29" s="345">
        <v>427</v>
      </c>
      <c r="C29" s="346">
        <v>1517</v>
      </c>
      <c r="D29" s="345">
        <v>256</v>
      </c>
      <c r="E29" s="346">
        <v>296</v>
      </c>
      <c r="F29" s="42">
        <v>683</v>
      </c>
      <c r="G29" s="42">
        <v>1813</v>
      </c>
      <c r="H29" s="42">
        <v>929</v>
      </c>
      <c r="I29" s="344">
        <v>298</v>
      </c>
      <c r="J29" s="347">
        <v>271</v>
      </c>
      <c r="K29" s="349">
        <v>39.78</v>
      </c>
      <c r="L29" s="349">
        <v>12.1</v>
      </c>
      <c r="M29" s="350">
        <v>323.67</v>
      </c>
      <c r="N29" s="350">
        <v>325.62</v>
      </c>
    </row>
    <row r="30" spans="1:27" s="51" customFormat="1" ht="18" customHeight="1" x14ac:dyDescent="0.2">
      <c r="A30" s="50" t="s">
        <v>89</v>
      </c>
      <c r="B30" s="345">
        <v>1774</v>
      </c>
      <c r="C30" s="346">
        <v>6006</v>
      </c>
      <c r="D30" s="345">
        <v>1076</v>
      </c>
      <c r="E30" s="346">
        <v>1212</v>
      </c>
      <c r="F30" s="42">
        <v>2850</v>
      </c>
      <c r="G30" s="42">
        <v>7218</v>
      </c>
      <c r="H30" s="42">
        <v>3755</v>
      </c>
      <c r="I30" s="344">
        <v>1917</v>
      </c>
      <c r="J30" s="347">
        <v>801</v>
      </c>
      <c r="K30" s="349">
        <v>41.38</v>
      </c>
      <c r="L30" s="349">
        <v>15.26</v>
      </c>
      <c r="M30" s="350">
        <v>323.8</v>
      </c>
      <c r="N30" s="350">
        <v>307.54000000000002</v>
      </c>
    </row>
    <row r="31" spans="1:27" s="51" customFormat="1" ht="18" customHeight="1" x14ac:dyDescent="0.2">
      <c r="A31" s="50" t="s">
        <v>100</v>
      </c>
      <c r="B31" s="345">
        <v>2593</v>
      </c>
      <c r="C31" s="346">
        <v>8780</v>
      </c>
      <c r="D31" s="345">
        <v>2384</v>
      </c>
      <c r="E31" s="346">
        <v>2671</v>
      </c>
      <c r="F31" s="42">
        <v>4977</v>
      </c>
      <c r="G31" s="42">
        <v>11451</v>
      </c>
      <c r="H31" s="42">
        <v>5279</v>
      </c>
      <c r="I31" s="344">
        <v>1856</v>
      </c>
      <c r="J31" s="347">
        <v>2793</v>
      </c>
      <c r="K31" s="349">
        <v>44.42</v>
      </c>
      <c r="L31" s="349">
        <v>17.03</v>
      </c>
      <c r="M31" s="350">
        <v>306.14</v>
      </c>
      <c r="N31" s="350">
        <v>273.37</v>
      </c>
    </row>
    <row r="32" spans="1:27" s="51" customFormat="1" ht="18" customHeight="1" x14ac:dyDescent="0.2">
      <c r="A32" s="50" t="s">
        <v>92</v>
      </c>
      <c r="B32" s="345">
        <v>1885</v>
      </c>
      <c r="C32" s="346">
        <v>6115</v>
      </c>
      <c r="D32" s="345">
        <v>1231</v>
      </c>
      <c r="E32" s="346">
        <v>1328</v>
      </c>
      <c r="F32" s="42">
        <v>3116</v>
      </c>
      <c r="G32" s="42">
        <v>7443</v>
      </c>
      <c r="H32" s="42">
        <v>3695</v>
      </c>
      <c r="I32" s="344">
        <v>1469</v>
      </c>
      <c r="J32" s="347">
        <v>1405</v>
      </c>
      <c r="K32" s="349">
        <v>42.49</v>
      </c>
      <c r="L32" s="349">
        <v>16.13</v>
      </c>
      <c r="M32" s="350">
        <v>309.51</v>
      </c>
      <c r="N32" s="350">
        <v>273.37</v>
      </c>
    </row>
    <row r="33" spans="1:43" s="51" customFormat="1" ht="18" customHeight="1" x14ac:dyDescent="0.2">
      <c r="A33" s="50" t="s">
        <v>99</v>
      </c>
      <c r="B33" s="345">
        <v>4297</v>
      </c>
      <c r="C33" s="346">
        <v>15221</v>
      </c>
      <c r="D33" s="345">
        <v>2303</v>
      </c>
      <c r="E33" s="346">
        <v>2575</v>
      </c>
      <c r="F33" s="42">
        <v>6600</v>
      </c>
      <c r="G33" s="42">
        <v>17796</v>
      </c>
      <c r="H33" s="42">
        <v>9731</v>
      </c>
      <c r="I33" s="344">
        <v>3308</v>
      </c>
      <c r="J33" s="347">
        <v>2806</v>
      </c>
      <c r="K33" s="349">
        <v>42.12</v>
      </c>
      <c r="L33" s="349">
        <v>15.14</v>
      </c>
      <c r="M33" s="350">
        <v>338.58</v>
      </c>
      <c r="N33" s="350">
        <v>336.68</v>
      </c>
    </row>
    <row r="34" spans="1:43" s="51" customFormat="1" ht="18" customHeight="1" x14ac:dyDescent="0.2">
      <c r="A34" s="50" t="s">
        <v>93</v>
      </c>
      <c r="B34" s="345">
        <v>4889</v>
      </c>
      <c r="C34" s="346">
        <v>16028</v>
      </c>
      <c r="D34" s="345">
        <v>3311</v>
      </c>
      <c r="E34" s="346">
        <v>3633</v>
      </c>
      <c r="F34" s="42">
        <v>8200</v>
      </c>
      <c r="G34" s="42">
        <v>19661</v>
      </c>
      <c r="H34" s="42">
        <v>9851</v>
      </c>
      <c r="I34" s="344">
        <v>5180</v>
      </c>
      <c r="J34" s="347">
        <v>2319</v>
      </c>
      <c r="K34" s="349">
        <v>39.32</v>
      </c>
      <c r="L34" s="349">
        <v>14.56</v>
      </c>
      <c r="M34" s="350">
        <v>298.26</v>
      </c>
      <c r="N34" s="350">
        <v>273.37</v>
      </c>
    </row>
    <row r="35" spans="1:43" s="51" customFormat="1" ht="18" customHeight="1" x14ac:dyDescent="0.2">
      <c r="A35" s="50" t="s">
        <v>101</v>
      </c>
      <c r="B35" s="345">
        <v>300</v>
      </c>
      <c r="C35" s="346">
        <v>1004</v>
      </c>
      <c r="D35" s="345">
        <v>222</v>
      </c>
      <c r="E35" s="346">
        <v>244</v>
      </c>
      <c r="F35" s="42">
        <v>522</v>
      </c>
      <c r="G35" s="42">
        <v>1248</v>
      </c>
      <c r="H35" s="42">
        <v>601</v>
      </c>
      <c r="I35" s="344">
        <v>166</v>
      </c>
      <c r="J35" s="347">
        <v>305</v>
      </c>
      <c r="K35" s="349">
        <v>42.49</v>
      </c>
      <c r="L35" s="349">
        <v>16.46</v>
      </c>
      <c r="M35" s="350">
        <v>311.02</v>
      </c>
      <c r="N35" s="350">
        <v>276.38</v>
      </c>
    </row>
    <row r="36" spans="1:43" s="51" customFormat="1" ht="18" customHeight="1" x14ac:dyDescent="0.2">
      <c r="A36" s="50" t="s">
        <v>104</v>
      </c>
      <c r="B36" s="345">
        <v>5179</v>
      </c>
      <c r="C36" s="346">
        <v>17373</v>
      </c>
      <c r="D36" s="345">
        <v>5852</v>
      </c>
      <c r="E36" s="346">
        <v>6364</v>
      </c>
      <c r="F36" s="42">
        <v>11031</v>
      </c>
      <c r="G36" s="42">
        <v>23737</v>
      </c>
      <c r="H36" s="42">
        <v>10723</v>
      </c>
      <c r="I36" s="344">
        <v>5451</v>
      </c>
      <c r="J36" s="347">
        <v>4568</v>
      </c>
      <c r="K36" s="349">
        <v>41.77</v>
      </c>
      <c r="L36" s="349">
        <v>15.86</v>
      </c>
      <c r="M36" s="350">
        <v>288.06</v>
      </c>
      <c r="N36" s="350">
        <v>273.37</v>
      </c>
    </row>
    <row r="37" spans="1:43" s="51" customFormat="1" ht="18" customHeight="1" x14ac:dyDescent="0.2">
      <c r="A37" s="50" t="s">
        <v>94</v>
      </c>
      <c r="B37" s="345">
        <v>340</v>
      </c>
      <c r="C37" s="346">
        <v>1119</v>
      </c>
      <c r="D37" s="345">
        <v>172</v>
      </c>
      <c r="E37" s="346">
        <v>189</v>
      </c>
      <c r="F37" s="42">
        <v>512</v>
      </c>
      <c r="G37" s="42">
        <v>1308</v>
      </c>
      <c r="H37" s="42">
        <v>678</v>
      </c>
      <c r="I37" s="344">
        <v>226</v>
      </c>
      <c r="J37" s="347">
        <v>235</v>
      </c>
      <c r="K37" s="349">
        <v>40.659999999999997</v>
      </c>
      <c r="L37" s="349">
        <v>13.69</v>
      </c>
      <c r="M37" s="350">
        <v>321.02999999999997</v>
      </c>
      <c r="N37" s="350">
        <v>334.67</v>
      </c>
      <c r="O37" s="84"/>
    </row>
    <row r="38" spans="1:43" s="51" customFormat="1" ht="23.25" thickBot="1" x14ac:dyDescent="0.25">
      <c r="A38" s="123" t="s">
        <v>105</v>
      </c>
      <c r="B38" s="44">
        <v>19</v>
      </c>
      <c r="C38" s="45">
        <v>78</v>
      </c>
      <c r="D38" s="44">
        <v>32</v>
      </c>
      <c r="E38" s="45">
        <v>34</v>
      </c>
      <c r="F38" s="43">
        <v>51</v>
      </c>
      <c r="G38" s="43">
        <v>112</v>
      </c>
      <c r="H38" s="43">
        <v>49</v>
      </c>
      <c r="I38" s="358">
        <v>12</v>
      </c>
      <c r="J38" s="299">
        <v>37</v>
      </c>
      <c r="K38" s="351">
        <v>38.520000000000003</v>
      </c>
      <c r="L38" s="351">
        <v>18.350000000000001</v>
      </c>
      <c r="M38" s="352">
        <v>245.66</v>
      </c>
      <c r="N38" s="352">
        <v>221.1</v>
      </c>
    </row>
    <row r="39" spans="1:43" s="4" customFormat="1" ht="27.75" customHeight="1" thickTop="1" thickBot="1" x14ac:dyDescent="0.25">
      <c r="A39" s="311" t="s">
        <v>106</v>
      </c>
      <c r="B39" s="333">
        <v>58868</v>
      </c>
      <c r="C39" s="334">
        <v>203197</v>
      </c>
      <c r="D39" s="333">
        <v>53505</v>
      </c>
      <c r="E39" s="334">
        <v>58796</v>
      </c>
      <c r="F39" s="312">
        <v>112373</v>
      </c>
      <c r="G39" s="312">
        <v>261993</v>
      </c>
      <c r="H39" s="312">
        <v>127332</v>
      </c>
      <c r="I39" s="335">
        <v>62038</v>
      </c>
      <c r="J39" s="348">
        <v>43855</v>
      </c>
      <c r="K39" s="353">
        <v>40.863843310019703</v>
      </c>
      <c r="L39" s="354">
        <v>14.9255865155045</v>
      </c>
      <c r="M39" s="355">
        <v>301.60540099999997</v>
      </c>
      <c r="N39" s="355">
        <v>273.37</v>
      </c>
      <c r="O39" s="51"/>
      <c r="P39" s="51"/>
      <c r="Q39" s="51"/>
      <c r="R39" s="51"/>
      <c r="S39" s="51"/>
      <c r="T39" s="51"/>
      <c r="U39" s="51"/>
      <c r="V39" s="51"/>
      <c r="W39" s="51"/>
      <c r="X39" s="51"/>
      <c r="Y39" s="51"/>
      <c r="Z39" s="51"/>
      <c r="AA39" s="51"/>
    </row>
    <row r="40" spans="1:43" s="4" customFormat="1" ht="4.5" customHeight="1" thickTop="1" x14ac:dyDescent="0.2">
      <c r="A40" s="75"/>
      <c r="B40" s="18"/>
      <c r="C40" s="18"/>
      <c r="D40" s="18"/>
      <c r="E40" s="18"/>
      <c r="F40" s="18"/>
      <c r="G40" s="18"/>
      <c r="H40" s="18"/>
      <c r="I40" s="18"/>
      <c r="J40" s="18"/>
      <c r="K40" s="82"/>
      <c r="L40" s="82"/>
      <c r="M40" s="83"/>
      <c r="N40" s="83"/>
      <c r="O40" s="5"/>
      <c r="P40" s="5"/>
      <c r="Q40" s="5"/>
      <c r="R40" s="5"/>
      <c r="S40" s="5"/>
      <c r="T40" s="5"/>
      <c r="U40" s="5"/>
      <c r="V40" s="5"/>
      <c r="W40" s="5"/>
      <c r="X40" s="5"/>
      <c r="Y40" s="5"/>
      <c r="Z40" s="5"/>
      <c r="AA40" s="5"/>
    </row>
    <row r="41" spans="1:43" s="4" customFormat="1" ht="19.5" customHeight="1" x14ac:dyDescent="0.2">
      <c r="A41" s="21" t="s">
        <v>107</v>
      </c>
      <c r="B41" s="22">
        <v>-1.567914656519671E-2</v>
      </c>
      <c r="C41" s="22">
        <v>-1.5098648109962254E-2</v>
      </c>
      <c r="D41" s="22">
        <v>6.1489580413045513E-3</v>
      </c>
      <c r="E41" s="22">
        <v>4.6771889244166271E-3</v>
      </c>
      <c r="F41" s="22">
        <v>-5.2859672697178148E-3</v>
      </c>
      <c r="G41" s="22">
        <v>-1.0660590168439614E-2</v>
      </c>
      <c r="H41" s="22">
        <v>-1.0932051644519838E-2</v>
      </c>
      <c r="I41" s="22">
        <v>7.8983848608917117E-3</v>
      </c>
      <c r="J41" s="22">
        <v>-1.31797970584882E-2</v>
      </c>
      <c r="K41" s="293"/>
      <c r="L41" s="293"/>
      <c r="M41" s="294"/>
      <c r="N41" s="294"/>
      <c r="O41" s="2"/>
      <c r="P41" s="2"/>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s="4" customFormat="1" ht="9.75" customHeight="1" x14ac:dyDescent="0.2">
      <c r="A42" s="63"/>
      <c r="B42" s="76"/>
      <c r="C42" s="76"/>
      <c r="D42" s="76"/>
      <c r="E42" s="76"/>
      <c r="F42" s="76"/>
      <c r="G42" s="76"/>
      <c r="H42" s="76"/>
      <c r="I42" s="76"/>
      <c r="J42" s="76"/>
      <c r="K42" s="77"/>
      <c r="L42" s="77"/>
      <c r="M42" s="78"/>
      <c r="N42" s="78"/>
      <c r="O42" s="2"/>
      <c r="P42" s="2"/>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s="17" customFormat="1" ht="17.25" customHeight="1" x14ac:dyDescent="0.2">
      <c r="A43" s="53" t="str">
        <f>+ALLOC!A43</f>
        <v>Sources : FR6 de septembre 2024 - CAF de La Réunion</v>
      </c>
      <c r="B43" s="79" t="s">
        <v>108</v>
      </c>
      <c r="C43" s="80"/>
      <c r="D43" s="80"/>
      <c r="E43" s="80"/>
      <c r="F43" s="80"/>
      <c r="G43" s="80"/>
      <c r="H43" s="80"/>
      <c r="I43" s="81"/>
      <c r="J43" s="81"/>
      <c r="K43" s="239"/>
      <c r="L43" s="239"/>
      <c r="M43" s="80"/>
      <c r="N43" s="80"/>
      <c r="O43" s="2"/>
      <c r="P43" s="16"/>
      <c r="Q43" s="16"/>
      <c r="R43" s="16"/>
      <c r="S43" s="16"/>
      <c r="T43" s="16"/>
      <c r="U43" s="16"/>
      <c r="V43" s="16"/>
      <c r="W43" s="16"/>
      <c r="X43" s="16"/>
      <c r="Y43" s="16"/>
      <c r="Z43" s="16"/>
      <c r="AA43" s="16"/>
    </row>
    <row r="44" spans="1:43" s="17" customFormat="1" x14ac:dyDescent="0.2">
      <c r="A44" s="53"/>
      <c r="B44" s="425" t="s">
        <v>151</v>
      </c>
      <c r="C44" s="425"/>
      <c r="D44" s="425"/>
      <c r="E44" s="425"/>
      <c r="F44" s="425"/>
      <c r="G44" s="425"/>
      <c r="H44" s="425"/>
      <c r="I44" s="425"/>
      <c r="J44" s="425"/>
      <c r="K44" s="425"/>
      <c r="L44" s="425"/>
      <c r="M44" s="425"/>
      <c r="N44" s="425"/>
      <c r="O44" s="2"/>
      <c r="P44" s="16"/>
      <c r="Q44" s="16"/>
      <c r="R44" s="16"/>
      <c r="S44" s="16"/>
      <c r="T44" s="16"/>
      <c r="U44" s="16"/>
      <c r="V44" s="16"/>
      <c r="W44" s="16"/>
      <c r="X44" s="16"/>
      <c r="Y44" s="16"/>
      <c r="Z44" s="16"/>
      <c r="AA44" s="16"/>
    </row>
    <row r="45" spans="1:43" s="5" customFormat="1" ht="15.75" customHeight="1" x14ac:dyDescent="0.2">
      <c r="B45" s="425"/>
      <c r="C45" s="425"/>
      <c r="D45" s="425"/>
      <c r="E45" s="425"/>
      <c r="F45" s="425"/>
      <c r="G45" s="425"/>
      <c r="H45" s="425"/>
      <c r="I45" s="425"/>
      <c r="J45" s="425"/>
      <c r="K45" s="425"/>
      <c r="L45" s="425"/>
      <c r="M45" s="425"/>
      <c r="N45" s="425"/>
      <c r="O45" s="2"/>
    </row>
    <row r="46" spans="1:43" s="5" customFormat="1" x14ac:dyDescent="0.2">
      <c r="B46" s="442" t="s">
        <v>152</v>
      </c>
      <c r="C46" s="442"/>
      <c r="D46" s="442"/>
      <c r="E46" s="442"/>
      <c r="F46" s="442"/>
      <c r="G46" s="442"/>
      <c r="H46" s="442"/>
      <c r="I46" s="442"/>
      <c r="J46" s="442"/>
      <c r="K46" s="442"/>
      <c r="L46" s="442"/>
      <c r="M46" s="442"/>
      <c r="N46" s="442"/>
      <c r="O46" s="2"/>
    </row>
    <row r="47" spans="1:43" s="5" customFormat="1" ht="4.5" customHeight="1" x14ac:dyDescent="0.2">
      <c r="B47" s="442"/>
      <c r="C47" s="442"/>
      <c r="D47" s="442"/>
      <c r="E47" s="442"/>
      <c r="F47" s="442"/>
      <c r="G47" s="442"/>
      <c r="H47" s="442"/>
      <c r="I47" s="442"/>
      <c r="J47" s="442"/>
      <c r="K47" s="442"/>
      <c r="L47" s="442"/>
      <c r="M47" s="442"/>
      <c r="N47" s="442"/>
      <c r="O47" s="2"/>
    </row>
    <row r="48" spans="1:43" s="5" customFormat="1" ht="3" customHeight="1" x14ac:dyDescent="0.2">
      <c r="B48" s="425" t="s">
        <v>153</v>
      </c>
      <c r="C48" s="425"/>
      <c r="D48" s="425"/>
      <c r="E48" s="425"/>
      <c r="F48" s="425"/>
      <c r="G48" s="425"/>
      <c r="H48" s="425"/>
      <c r="I48" s="425"/>
      <c r="J48" s="425"/>
      <c r="K48" s="425"/>
      <c r="L48" s="425"/>
      <c r="M48" s="425"/>
      <c r="N48" s="425"/>
      <c r="O48" s="2"/>
      <c r="P48" s="2"/>
      <c r="Q48" s="2"/>
      <c r="R48" s="2"/>
      <c r="S48" s="2"/>
    </row>
    <row r="49" spans="2:14" ht="4.5" customHeight="1" x14ac:dyDescent="0.2">
      <c r="B49" s="425"/>
      <c r="C49" s="425"/>
      <c r="D49" s="425"/>
      <c r="E49" s="425"/>
      <c r="F49" s="425"/>
      <c r="G49" s="425"/>
      <c r="H49" s="425"/>
      <c r="I49" s="425"/>
      <c r="J49" s="425"/>
      <c r="K49" s="425"/>
      <c r="L49" s="425"/>
      <c r="M49" s="425"/>
      <c r="N49" s="425"/>
    </row>
    <row r="50" spans="2:14" ht="9.75" customHeight="1" x14ac:dyDescent="0.2">
      <c r="B50" s="425"/>
      <c r="C50" s="425"/>
      <c r="D50" s="425"/>
      <c r="E50" s="425"/>
      <c r="F50" s="425"/>
      <c r="G50" s="425"/>
      <c r="H50" s="425"/>
      <c r="I50" s="425"/>
      <c r="J50" s="425"/>
      <c r="K50" s="425"/>
      <c r="L50" s="425"/>
      <c r="M50" s="425"/>
      <c r="N50" s="425"/>
    </row>
    <row r="51" spans="2:14" ht="9.75" customHeight="1" x14ac:dyDescent="0.2">
      <c r="B51" s="425" t="s">
        <v>154</v>
      </c>
      <c r="C51" s="425"/>
      <c r="D51" s="425"/>
      <c r="E51" s="425"/>
      <c r="F51" s="425"/>
      <c r="G51" s="425"/>
      <c r="H51" s="425"/>
      <c r="I51" s="425"/>
      <c r="J51" s="425"/>
      <c r="K51" s="425"/>
      <c r="L51" s="425"/>
      <c r="M51" s="425"/>
      <c r="N51" s="425"/>
    </row>
    <row r="52" spans="2:14" ht="22.5" customHeight="1" x14ac:dyDescent="0.2">
      <c r="B52" s="425"/>
      <c r="C52" s="425"/>
      <c r="D52" s="425"/>
      <c r="E52" s="425"/>
      <c r="F52" s="425"/>
      <c r="G52" s="425"/>
      <c r="H52" s="425"/>
      <c r="I52" s="425"/>
      <c r="J52" s="425"/>
      <c r="K52" s="425"/>
      <c r="L52" s="425"/>
      <c r="M52" s="425"/>
      <c r="N52" s="425"/>
    </row>
  </sheetData>
  <sortState xmlns:xlrd2="http://schemas.microsoft.com/office/spreadsheetml/2017/richdata2" caseSensitive="1" ref="A14:N37">
    <sortCondition ref="A14:A37"/>
  </sortState>
  <mergeCells count="22">
    <mergeCell ref="B51:N52"/>
    <mergeCell ref="F11:F13"/>
    <mergeCell ref="M11:M13"/>
    <mergeCell ref="N11:N13"/>
    <mergeCell ref="G11:G13"/>
    <mergeCell ref="H11:H13"/>
    <mergeCell ref="I11:J11"/>
    <mergeCell ref="I12:I13"/>
    <mergeCell ref="J12:J13"/>
    <mergeCell ref="L11:L13"/>
    <mergeCell ref="K11:K13"/>
    <mergeCell ref="B11:C11"/>
    <mergeCell ref="D11:E11"/>
    <mergeCell ref="B12:B13"/>
    <mergeCell ref="B2:N2"/>
    <mergeCell ref="A11:A13"/>
    <mergeCell ref="B46:N47"/>
    <mergeCell ref="B48:N50"/>
    <mergeCell ref="C12:C13"/>
    <mergeCell ref="D12:D13"/>
    <mergeCell ref="E12:E13"/>
    <mergeCell ref="B44:N45"/>
  </mergeCells>
  <phoneticPr fontId="19" type="noConversion"/>
  <hyperlinks>
    <hyperlink ref="A8" location="Sommaire!A1" display="Sommaire" xr:uid="{00000000-0004-0000-0300-000000000000}"/>
  </hyperlinks>
  <printOptions horizontalCentered="1" verticalCentered="1"/>
  <pageMargins left="0.39370078740157483" right="0.39370078740157483" top="0.59055118110236227" bottom="0.59055118110236227" header="0.51181102362204722" footer="0.51181102362204722"/>
  <pageSetup paperSize="9" scale="59" orientation="landscape" r:id="rId1"/>
  <headerFooter alignWithMargins="0">
    <oddHeader>&amp;R&amp;"Arial,Italique"&amp;8Observatoire Statistiques et Etudes -CAF de la Réunion - Avril 2025</oddHeader>
  </headerFooter>
  <rowBreaks count="1" manualBreakCount="1">
    <brk id="52"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F616-62DD-4CC2-BD21-4631DB9894F1}">
  <sheetPr>
    <pageSetUpPr fitToPage="1"/>
  </sheetPr>
  <dimension ref="A1:AB46"/>
  <sheetViews>
    <sheetView showGridLines="0" zoomScale="80" zoomScaleNormal="80" zoomScaleSheetLayoutView="85" workbookViewId="0"/>
  </sheetViews>
  <sheetFormatPr baseColWidth="10" defaultColWidth="11.42578125" defaultRowHeight="12.75" x14ac:dyDescent="0.2"/>
  <cols>
    <col min="1" max="1" width="21.140625" style="242" bestFit="1" customWidth="1"/>
    <col min="2" max="2" width="15.7109375" style="242" customWidth="1"/>
    <col min="3" max="4" width="12.42578125" style="242" customWidth="1"/>
    <col min="5" max="5" width="17.140625" style="242" customWidth="1"/>
    <col min="6" max="6" width="18" style="242" customWidth="1"/>
    <col min="7" max="7" width="14" style="242" customWidth="1"/>
    <col min="8" max="8" width="16" style="242" customWidth="1"/>
    <col min="9" max="9" width="12.140625" style="242" bestFit="1" customWidth="1"/>
    <col min="10" max="10" width="12.140625" style="242" customWidth="1"/>
    <col min="11" max="11" width="10.7109375" style="242" customWidth="1"/>
    <col min="12" max="12" width="10.42578125" style="242" customWidth="1"/>
    <col min="13" max="13" width="12.42578125" style="242" customWidth="1"/>
    <col min="14" max="14" width="13" style="242" customWidth="1"/>
    <col min="15" max="15" width="12.85546875" style="242" customWidth="1"/>
    <col min="16" max="16" width="17.85546875" style="242" customWidth="1"/>
    <col min="17" max="17" width="14.140625" style="242" customWidth="1"/>
    <col min="18" max="18" width="15.28515625" style="242" customWidth="1"/>
    <col min="19" max="19" width="15.42578125" style="242" customWidth="1"/>
    <col min="20" max="20" width="20" style="242" customWidth="1"/>
    <col min="21" max="22" width="11.42578125" style="242"/>
    <col min="23" max="23" width="12" style="242" customWidth="1"/>
    <col min="24" max="16384" width="11.42578125" style="242"/>
  </cols>
  <sheetData>
    <row r="1" spans="1:28" ht="36" x14ac:dyDescent="0.2">
      <c r="B1" s="461" t="str">
        <f>+ALLOC!B2</f>
        <v>LES ALLOCATAIRES DE LA CAF DE LA REUNION EN 2024</v>
      </c>
      <c r="C1" s="461"/>
      <c r="D1" s="461"/>
      <c r="E1" s="461"/>
      <c r="F1" s="461"/>
      <c r="G1" s="461"/>
      <c r="H1" s="461"/>
      <c r="I1" s="461"/>
      <c r="J1" s="461"/>
      <c r="K1" s="461"/>
      <c r="L1" s="461"/>
      <c r="M1" s="461"/>
      <c r="N1" s="461"/>
      <c r="P1" s="461" t="str">
        <f>+ALLOC!B2</f>
        <v>LES ALLOCATAIRES DE LA CAF DE LA REUNION EN 2024</v>
      </c>
      <c r="Q1" s="461"/>
      <c r="R1" s="461"/>
      <c r="S1" s="461"/>
      <c r="T1" s="461"/>
      <c r="U1" s="461"/>
      <c r="V1" s="461"/>
      <c r="W1" s="461"/>
      <c r="X1" s="461"/>
      <c r="Y1" s="461"/>
      <c r="Z1" s="461"/>
      <c r="AA1" s="461"/>
      <c r="AB1" s="461"/>
    </row>
    <row r="2" spans="1:28" x14ac:dyDescent="0.2">
      <c r="B2" s="243"/>
      <c r="C2" s="243"/>
      <c r="D2" s="243"/>
      <c r="E2" s="243"/>
      <c r="F2" s="243"/>
      <c r="G2" s="243"/>
      <c r="H2" s="243"/>
      <c r="I2" s="243"/>
      <c r="J2" s="243"/>
      <c r="K2" s="243"/>
      <c r="L2" s="243"/>
      <c r="M2" s="243"/>
      <c r="N2" s="243"/>
      <c r="P2" s="243"/>
      <c r="Q2" s="243"/>
      <c r="R2" s="243"/>
      <c r="S2" s="243"/>
      <c r="T2" s="243"/>
      <c r="U2" s="243"/>
      <c r="V2" s="243"/>
      <c r="W2" s="243"/>
      <c r="X2" s="243"/>
      <c r="Y2" s="243"/>
      <c r="Z2" s="243"/>
      <c r="AA2" s="243"/>
      <c r="AB2" s="243"/>
    </row>
    <row r="3" spans="1:28" x14ac:dyDescent="0.2">
      <c r="C3" s="243"/>
      <c r="D3" s="243"/>
      <c r="E3" s="243"/>
      <c r="F3" s="243"/>
      <c r="G3" s="243"/>
      <c r="H3" s="243"/>
      <c r="I3" s="243"/>
      <c r="J3" s="243"/>
      <c r="K3" s="243"/>
      <c r="L3" s="243"/>
      <c r="M3" s="243"/>
      <c r="N3" s="243"/>
      <c r="O3" s="243"/>
      <c r="Q3" s="243"/>
      <c r="R3" s="243"/>
      <c r="S3" s="243"/>
      <c r="T3" s="243"/>
      <c r="U3" s="243"/>
      <c r="V3" s="243"/>
      <c r="W3" s="243"/>
      <c r="X3" s="243"/>
      <c r="Y3" s="243"/>
      <c r="Z3" s="243"/>
      <c r="AA3" s="243"/>
      <c r="AB3" s="243"/>
    </row>
    <row r="4" spans="1:28" x14ac:dyDescent="0.2">
      <c r="G4" s="244"/>
      <c r="H4" s="244"/>
      <c r="I4" s="244"/>
      <c r="J4" s="244"/>
      <c r="K4" s="244"/>
      <c r="L4" s="244"/>
      <c r="O4" s="243"/>
      <c r="U4" s="244"/>
      <c r="V4" s="244"/>
      <c r="W4" s="244"/>
      <c r="X4" s="244"/>
      <c r="Y4" s="244"/>
      <c r="Z4" s="244"/>
    </row>
    <row r="5" spans="1:28" ht="18" customHeight="1" x14ac:dyDescent="0.2">
      <c r="O5" s="243"/>
    </row>
    <row r="6" spans="1:28" ht="21.6" customHeight="1" x14ac:dyDescent="0.2">
      <c r="A6" s="310" t="s">
        <v>41</v>
      </c>
      <c r="O6" s="243"/>
    </row>
    <row r="7" spans="1:28" ht="21.6" customHeight="1" thickBot="1" x14ac:dyDescent="0.25">
      <c r="A7" s="19"/>
      <c r="B7" s="245"/>
      <c r="C7" s="245"/>
      <c r="D7" s="245"/>
      <c r="E7" s="245"/>
      <c r="F7" s="245"/>
      <c r="O7" s="246"/>
      <c r="P7" s="245"/>
      <c r="Q7" s="245"/>
      <c r="R7" s="245"/>
      <c r="S7" s="245"/>
      <c r="T7" s="245"/>
    </row>
    <row r="8" spans="1:28" s="247" customFormat="1" ht="24.75" customHeight="1" thickTop="1" thickBot="1" x14ac:dyDescent="0.25">
      <c r="A8" s="462" t="s">
        <v>42</v>
      </c>
      <c r="B8" s="465" t="s">
        <v>2</v>
      </c>
      <c r="C8" s="466"/>
      <c r="D8" s="466"/>
      <c r="E8" s="466"/>
      <c r="F8" s="466"/>
      <c r="G8" s="466"/>
      <c r="H8" s="466"/>
      <c r="I8" s="466"/>
      <c r="J8" s="466"/>
      <c r="K8" s="466"/>
      <c r="L8" s="466"/>
      <c r="M8" s="466"/>
      <c r="N8" s="466"/>
      <c r="O8" s="467"/>
      <c r="P8" s="468" t="s">
        <v>155</v>
      </c>
      <c r="Q8" s="469"/>
      <c r="R8" s="469"/>
      <c r="S8" s="469"/>
      <c r="T8" s="469"/>
      <c r="U8" s="469"/>
      <c r="V8" s="469"/>
      <c r="W8" s="469"/>
      <c r="X8" s="469"/>
      <c r="Y8" s="469"/>
      <c r="Z8" s="469"/>
      <c r="AA8" s="469"/>
      <c r="AB8" s="470"/>
    </row>
    <row r="9" spans="1:28" s="247" customFormat="1" ht="31.5" customHeight="1" thickTop="1" x14ac:dyDescent="0.2">
      <c r="A9" s="463"/>
      <c r="B9" s="471" t="s">
        <v>3</v>
      </c>
      <c r="C9" s="471" t="s">
        <v>148</v>
      </c>
      <c r="D9" s="473" t="s">
        <v>3</v>
      </c>
      <c r="E9" s="474"/>
      <c r="F9" s="475"/>
      <c r="G9" s="473" t="s">
        <v>156</v>
      </c>
      <c r="H9" s="474"/>
      <c r="I9" s="474"/>
      <c r="J9" s="476"/>
      <c r="K9" s="473" t="s">
        <v>13</v>
      </c>
      <c r="L9" s="474"/>
      <c r="M9" s="474"/>
      <c r="N9" s="474"/>
      <c r="O9" s="476"/>
      <c r="P9" s="471" t="s">
        <v>3</v>
      </c>
      <c r="Q9" s="471" t="s">
        <v>148</v>
      </c>
      <c r="R9" s="477" t="s">
        <v>157</v>
      </c>
      <c r="S9" s="474"/>
      <c r="T9" s="475"/>
      <c r="U9" s="473" t="s">
        <v>158</v>
      </c>
      <c r="V9" s="474"/>
      <c r="W9" s="474"/>
      <c r="X9" s="476"/>
      <c r="Y9" s="477" t="s">
        <v>13</v>
      </c>
      <c r="Z9" s="474"/>
      <c r="AA9" s="474"/>
      <c r="AB9" s="476"/>
    </row>
    <row r="10" spans="1:28" s="251" customFormat="1" ht="51.75" thickBot="1" x14ac:dyDescent="0.25">
      <c r="A10" s="464"/>
      <c r="B10" s="472"/>
      <c r="C10" s="472"/>
      <c r="D10" s="248" t="s">
        <v>159</v>
      </c>
      <c r="E10" s="249" t="s">
        <v>160</v>
      </c>
      <c r="F10" s="359" t="s">
        <v>161</v>
      </c>
      <c r="G10" s="248" t="s">
        <v>162</v>
      </c>
      <c r="H10" s="249" t="s">
        <v>163</v>
      </c>
      <c r="I10" s="249" t="s">
        <v>164</v>
      </c>
      <c r="J10" s="250" t="s">
        <v>165</v>
      </c>
      <c r="K10" s="248" t="s">
        <v>55</v>
      </c>
      <c r="L10" s="249" t="s">
        <v>166</v>
      </c>
      <c r="M10" s="249" t="s">
        <v>167</v>
      </c>
      <c r="N10" s="249" t="s">
        <v>168</v>
      </c>
      <c r="O10" s="250" t="s">
        <v>169</v>
      </c>
      <c r="P10" s="472"/>
      <c r="Q10" s="472"/>
      <c r="R10" s="363" t="s">
        <v>159</v>
      </c>
      <c r="S10" s="249" t="s">
        <v>160</v>
      </c>
      <c r="T10" s="359" t="s">
        <v>161</v>
      </c>
      <c r="U10" s="248" t="s">
        <v>162</v>
      </c>
      <c r="V10" s="249" t="s">
        <v>163</v>
      </c>
      <c r="W10" s="249" t="s">
        <v>164</v>
      </c>
      <c r="X10" s="250" t="s">
        <v>165</v>
      </c>
      <c r="Y10" s="363" t="s">
        <v>170</v>
      </c>
      <c r="Z10" s="249" t="s">
        <v>167</v>
      </c>
      <c r="AA10" s="249" t="s">
        <v>168</v>
      </c>
      <c r="AB10" s="250" t="s">
        <v>169</v>
      </c>
    </row>
    <row r="11" spans="1:28" ht="18" customHeight="1" thickTop="1" x14ac:dyDescent="0.2">
      <c r="A11" s="252" t="s">
        <v>81</v>
      </c>
      <c r="B11" s="100">
        <v>1333</v>
      </c>
      <c r="C11" s="37">
        <v>2917</v>
      </c>
      <c r="D11" s="101">
        <v>102</v>
      </c>
      <c r="E11" s="102">
        <v>1174</v>
      </c>
      <c r="F11" s="360">
        <v>99</v>
      </c>
      <c r="G11" s="101">
        <v>597</v>
      </c>
      <c r="H11" s="102">
        <v>415</v>
      </c>
      <c r="I11" s="102">
        <v>63</v>
      </c>
      <c r="J11" s="103">
        <v>258</v>
      </c>
      <c r="K11" s="101">
        <v>10</v>
      </c>
      <c r="L11" s="102">
        <v>104</v>
      </c>
      <c r="M11" s="102">
        <v>532</v>
      </c>
      <c r="N11" s="102">
        <v>342</v>
      </c>
      <c r="O11" s="103">
        <v>345</v>
      </c>
      <c r="P11" s="37">
        <v>232</v>
      </c>
      <c r="Q11" s="100">
        <v>614</v>
      </c>
      <c r="R11" s="364">
        <v>25</v>
      </c>
      <c r="S11" s="102">
        <v>113</v>
      </c>
      <c r="T11" s="383">
        <v>8</v>
      </c>
      <c r="U11" s="101">
        <v>93</v>
      </c>
      <c r="V11" s="102">
        <v>81</v>
      </c>
      <c r="W11" s="102">
        <v>14</v>
      </c>
      <c r="X11" s="103">
        <v>44</v>
      </c>
      <c r="Y11" s="364">
        <v>11</v>
      </c>
      <c r="Z11" s="102">
        <v>92</v>
      </c>
      <c r="AA11" s="102">
        <v>66</v>
      </c>
      <c r="AB11" s="103">
        <v>63</v>
      </c>
    </row>
    <row r="12" spans="1:28" ht="18" customHeight="1" x14ac:dyDescent="0.2">
      <c r="A12" s="253" t="s">
        <v>95</v>
      </c>
      <c r="B12" s="93">
        <v>626</v>
      </c>
      <c r="C12" s="43">
        <v>1274</v>
      </c>
      <c r="D12" s="90">
        <v>28</v>
      </c>
      <c r="E12" s="91">
        <v>538</v>
      </c>
      <c r="F12" s="361">
        <v>69</v>
      </c>
      <c r="G12" s="90">
        <v>323</v>
      </c>
      <c r="H12" s="91">
        <v>117</v>
      </c>
      <c r="I12" s="91">
        <v>44</v>
      </c>
      <c r="J12" s="92">
        <v>142</v>
      </c>
      <c r="K12" s="90">
        <v>13</v>
      </c>
      <c r="L12" s="91">
        <v>62</v>
      </c>
      <c r="M12" s="91">
        <v>247</v>
      </c>
      <c r="N12" s="91">
        <v>156</v>
      </c>
      <c r="O12" s="92">
        <v>148</v>
      </c>
      <c r="P12" s="43">
        <v>118</v>
      </c>
      <c r="Q12" s="93">
        <v>296</v>
      </c>
      <c r="R12" s="365">
        <v>10</v>
      </c>
      <c r="S12" s="91">
        <v>54</v>
      </c>
      <c r="T12" s="368" t="s">
        <v>301</v>
      </c>
      <c r="U12" s="90">
        <v>40</v>
      </c>
      <c r="V12" s="91">
        <v>41</v>
      </c>
      <c r="W12" s="91">
        <v>9</v>
      </c>
      <c r="X12" s="92">
        <v>28</v>
      </c>
      <c r="Y12" s="365">
        <v>6</v>
      </c>
      <c r="Z12" s="91">
        <v>47</v>
      </c>
      <c r="AA12" s="91">
        <v>35</v>
      </c>
      <c r="AB12" s="92">
        <v>30</v>
      </c>
    </row>
    <row r="13" spans="1:28" ht="18" customHeight="1" x14ac:dyDescent="0.2">
      <c r="A13" s="253" t="s">
        <v>96</v>
      </c>
      <c r="B13" s="93">
        <v>667</v>
      </c>
      <c r="C13" s="43">
        <v>1477</v>
      </c>
      <c r="D13" s="90">
        <v>32</v>
      </c>
      <c r="E13" s="91">
        <v>569</v>
      </c>
      <c r="F13" s="361">
        <v>58</v>
      </c>
      <c r="G13" s="90">
        <v>293</v>
      </c>
      <c r="H13" s="91">
        <v>157</v>
      </c>
      <c r="I13" s="91">
        <v>50</v>
      </c>
      <c r="J13" s="92">
        <v>167</v>
      </c>
      <c r="K13" s="451">
        <v>66</v>
      </c>
      <c r="L13" s="452"/>
      <c r="M13" s="91">
        <v>253</v>
      </c>
      <c r="N13" s="91">
        <v>164</v>
      </c>
      <c r="O13" s="92">
        <v>184</v>
      </c>
      <c r="P13" s="43">
        <v>93</v>
      </c>
      <c r="Q13" s="93">
        <v>245</v>
      </c>
      <c r="R13" s="365">
        <v>11</v>
      </c>
      <c r="S13" s="91">
        <v>32</v>
      </c>
      <c r="T13" s="368" t="s">
        <v>301</v>
      </c>
      <c r="U13" s="90">
        <v>33</v>
      </c>
      <c r="V13" s="91">
        <v>31</v>
      </c>
      <c r="W13" s="91">
        <v>5</v>
      </c>
      <c r="X13" s="92">
        <v>24</v>
      </c>
      <c r="Y13" s="451">
        <v>45</v>
      </c>
      <c r="Z13" s="452"/>
      <c r="AA13" s="91">
        <v>24</v>
      </c>
      <c r="AB13" s="92">
        <v>24</v>
      </c>
    </row>
    <row r="14" spans="1:28" ht="18" customHeight="1" x14ac:dyDescent="0.2">
      <c r="A14" s="253" t="s">
        <v>97</v>
      </c>
      <c r="B14" s="93">
        <v>1307</v>
      </c>
      <c r="C14" s="43">
        <v>2693</v>
      </c>
      <c r="D14" s="90">
        <v>86</v>
      </c>
      <c r="E14" s="91">
        <v>1116</v>
      </c>
      <c r="F14" s="361">
        <v>129</v>
      </c>
      <c r="G14" s="90">
        <v>609</v>
      </c>
      <c r="H14" s="91">
        <v>341</v>
      </c>
      <c r="I14" s="91">
        <v>82</v>
      </c>
      <c r="J14" s="92">
        <v>275</v>
      </c>
      <c r="K14" s="90">
        <v>14</v>
      </c>
      <c r="L14" s="91">
        <v>119</v>
      </c>
      <c r="M14" s="91">
        <v>552</v>
      </c>
      <c r="N14" s="91">
        <v>311</v>
      </c>
      <c r="O14" s="92">
        <v>311</v>
      </c>
      <c r="P14" s="43">
        <v>224</v>
      </c>
      <c r="Q14" s="93">
        <v>541</v>
      </c>
      <c r="R14" s="365">
        <v>18</v>
      </c>
      <c r="S14" s="91">
        <v>84</v>
      </c>
      <c r="T14" s="368" t="s">
        <v>301</v>
      </c>
      <c r="U14" s="90">
        <v>86</v>
      </c>
      <c r="V14" s="91">
        <v>84</v>
      </c>
      <c r="W14" s="91">
        <v>10</v>
      </c>
      <c r="X14" s="92">
        <v>44</v>
      </c>
      <c r="Y14" s="365">
        <v>5</v>
      </c>
      <c r="Z14" s="91">
        <v>84</v>
      </c>
      <c r="AA14" s="91">
        <v>63</v>
      </c>
      <c r="AB14" s="92">
        <v>72</v>
      </c>
    </row>
    <row r="15" spans="1:28" ht="18" customHeight="1" x14ac:dyDescent="0.2">
      <c r="A15" s="253" t="s">
        <v>90</v>
      </c>
      <c r="B15" s="93">
        <v>3380</v>
      </c>
      <c r="C15" s="43">
        <v>7473</v>
      </c>
      <c r="D15" s="90">
        <v>305</v>
      </c>
      <c r="E15" s="91">
        <v>3044</v>
      </c>
      <c r="F15" s="361">
        <v>323</v>
      </c>
      <c r="G15" s="90">
        <v>1431</v>
      </c>
      <c r="H15" s="91">
        <v>1168</v>
      </c>
      <c r="I15" s="91">
        <v>157</v>
      </c>
      <c r="J15" s="92">
        <v>624</v>
      </c>
      <c r="K15" s="90">
        <v>26</v>
      </c>
      <c r="L15" s="91">
        <v>326</v>
      </c>
      <c r="M15" s="91">
        <v>1549</v>
      </c>
      <c r="N15" s="91">
        <v>782</v>
      </c>
      <c r="O15" s="92">
        <v>696</v>
      </c>
      <c r="P15" s="43">
        <v>487</v>
      </c>
      <c r="Q15" s="93">
        <v>1270</v>
      </c>
      <c r="R15" s="365">
        <v>67</v>
      </c>
      <c r="S15" s="91">
        <v>236</v>
      </c>
      <c r="T15" s="368">
        <v>11</v>
      </c>
      <c r="U15" s="90">
        <v>179</v>
      </c>
      <c r="V15" s="91">
        <v>221</v>
      </c>
      <c r="W15" s="91">
        <v>20</v>
      </c>
      <c r="X15" s="92">
        <v>67</v>
      </c>
      <c r="Y15" s="365">
        <v>24</v>
      </c>
      <c r="Z15" s="91">
        <v>192</v>
      </c>
      <c r="AA15" s="91">
        <v>126</v>
      </c>
      <c r="AB15" s="92">
        <v>145</v>
      </c>
    </row>
    <row r="16" spans="1:28" ht="18" customHeight="1" x14ac:dyDescent="0.2">
      <c r="A16" s="253" t="s">
        <v>91</v>
      </c>
      <c r="B16" s="43">
        <v>4309</v>
      </c>
      <c r="C16" s="43">
        <v>9336</v>
      </c>
      <c r="D16" s="90">
        <v>330</v>
      </c>
      <c r="E16" s="91">
        <v>3813</v>
      </c>
      <c r="F16" s="299">
        <v>363</v>
      </c>
      <c r="G16" s="90">
        <v>2055</v>
      </c>
      <c r="H16" s="46">
        <v>1330</v>
      </c>
      <c r="I16" s="91">
        <v>192</v>
      </c>
      <c r="J16" s="92">
        <v>732</v>
      </c>
      <c r="K16" s="90">
        <v>30</v>
      </c>
      <c r="L16" s="91">
        <v>386</v>
      </c>
      <c r="M16" s="46">
        <v>1627</v>
      </c>
      <c r="N16" s="91">
        <v>1013</v>
      </c>
      <c r="O16" s="45">
        <v>1250</v>
      </c>
      <c r="P16" s="43">
        <v>851</v>
      </c>
      <c r="Q16" s="93">
        <v>2312</v>
      </c>
      <c r="R16" s="365">
        <v>104</v>
      </c>
      <c r="S16" s="91">
        <v>453</v>
      </c>
      <c r="T16" s="368">
        <v>14</v>
      </c>
      <c r="U16" s="44">
        <v>322</v>
      </c>
      <c r="V16" s="91">
        <v>391</v>
      </c>
      <c r="W16" s="91">
        <v>34</v>
      </c>
      <c r="X16" s="92">
        <v>104</v>
      </c>
      <c r="Y16" s="365">
        <v>39</v>
      </c>
      <c r="Z16" s="91">
        <v>312</v>
      </c>
      <c r="AA16" s="46">
        <v>214</v>
      </c>
      <c r="AB16" s="45">
        <v>286</v>
      </c>
    </row>
    <row r="17" spans="1:28" ht="18" customHeight="1" x14ac:dyDescent="0.2">
      <c r="A17" s="253" t="s">
        <v>102</v>
      </c>
      <c r="B17" s="43">
        <v>8259</v>
      </c>
      <c r="C17" s="43">
        <v>18029</v>
      </c>
      <c r="D17" s="90">
        <v>62</v>
      </c>
      <c r="E17" s="91">
        <v>954</v>
      </c>
      <c r="F17" s="299">
        <v>96</v>
      </c>
      <c r="G17" s="90">
        <v>561</v>
      </c>
      <c r="H17" s="91">
        <v>271</v>
      </c>
      <c r="I17" s="91">
        <v>57</v>
      </c>
      <c r="J17" s="92">
        <v>227</v>
      </c>
      <c r="K17" s="90">
        <v>69</v>
      </c>
      <c r="L17" s="46">
        <v>847</v>
      </c>
      <c r="M17" s="91">
        <v>3596</v>
      </c>
      <c r="N17" s="91">
        <v>1768</v>
      </c>
      <c r="O17" s="45">
        <v>1977</v>
      </c>
      <c r="P17" s="43">
        <v>1574</v>
      </c>
      <c r="Q17" s="93">
        <v>4030</v>
      </c>
      <c r="R17" s="365">
        <v>176</v>
      </c>
      <c r="S17" s="91">
        <v>679</v>
      </c>
      <c r="T17" s="368">
        <v>38</v>
      </c>
      <c r="U17" s="90">
        <v>567</v>
      </c>
      <c r="V17" s="91">
        <v>581</v>
      </c>
      <c r="W17" s="91">
        <v>110</v>
      </c>
      <c r="X17" s="45">
        <v>316</v>
      </c>
      <c r="Y17" s="365">
        <v>63</v>
      </c>
      <c r="Z17" s="46">
        <v>651</v>
      </c>
      <c r="AA17" s="91">
        <v>418</v>
      </c>
      <c r="AB17" s="92">
        <v>442</v>
      </c>
    </row>
    <row r="18" spans="1:28" ht="18" customHeight="1" x14ac:dyDescent="0.2">
      <c r="A18" s="253" t="s">
        <v>98</v>
      </c>
      <c r="B18" s="93">
        <v>1116</v>
      </c>
      <c r="C18" s="43">
        <v>2274</v>
      </c>
      <c r="D18" s="90">
        <v>80</v>
      </c>
      <c r="E18" s="91">
        <v>1007</v>
      </c>
      <c r="F18" s="361">
        <v>112</v>
      </c>
      <c r="G18" s="90">
        <v>516</v>
      </c>
      <c r="H18" s="91">
        <v>288</v>
      </c>
      <c r="I18" s="91">
        <v>86</v>
      </c>
      <c r="J18" s="92">
        <v>310</v>
      </c>
      <c r="K18" s="90">
        <v>6</v>
      </c>
      <c r="L18" s="91">
        <v>96</v>
      </c>
      <c r="M18" s="91">
        <v>470</v>
      </c>
      <c r="N18" s="91">
        <v>262</v>
      </c>
      <c r="O18" s="92">
        <v>280</v>
      </c>
      <c r="P18" s="43">
        <v>207</v>
      </c>
      <c r="Q18" s="93">
        <v>439</v>
      </c>
      <c r="R18" s="365">
        <v>17</v>
      </c>
      <c r="S18" s="91">
        <v>89</v>
      </c>
      <c r="T18" s="368" t="s">
        <v>301</v>
      </c>
      <c r="U18" s="90">
        <v>87</v>
      </c>
      <c r="V18" s="91">
        <v>77</v>
      </c>
      <c r="W18" s="91">
        <v>13</v>
      </c>
      <c r="X18" s="92">
        <v>30</v>
      </c>
      <c r="Y18" s="365">
        <v>7</v>
      </c>
      <c r="Z18" s="91">
        <v>75</v>
      </c>
      <c r="AA18" s="91">
        <v>57</v>
      </c>
      <c r="AB18" s="92">
        <v>68</v>
      </c>
    </row>
    <row r="19" spans="1:28" ht="18" customHeight="1" x14ac:dyDescent="0.2">
      <c r="A19" s="253" t="s">
        <v>103</v>
      </c>
      <c r="B19" s="93">
        <v>1200</v>
      </c>
      <c r="C19" s="43">
        <v>2635</v>
      </c>
      <c r="D19" s="90">
        <v>41</v>
      </c>
      <c r="E19" s="91">
        <v>539</v>
      </c>
      <c r="F19" s="361">
        <v>69</v>
      </c>
      <c r="G19" s="90">
        <v>230</v>
      </c>
      <c r="H19" s="91">
        <v>180</v>
      </c>
      <c r="I19" s="91">
        <v>40</v>
      </c>
      <c r="J19" s="92">
        <v>187</v>
      </c>
      <c r="K19" s="90">
        <v>8</v>
      </c>
      <c r="L19" s="91">
        <v>112</v>
      </c>
      <c r="M19" s="91">
        <v>486</v>
      </c>
      <c r="N19" s="91">
        <v>306</v>
      </c>
      <c r="O19" s="92">
        <v>287</v>
      </c>
      <c r="P19" s="43">
        <v>241</v>
      </c>
      <c r="Q19" s="93">
        <v>576</v>
      </c>
      <c r="R19" s="365">
        <v>27</v>
      </c>
      <c r="S19" s="91">
        <v>94</v>
      </c>
      <c r="T19" s="368" t="s">
        <v>301</v>
      </c>
      <c r="U19" s="90">
        <v>88</v>
      </c>
      <c r="V19" s="91">
        <v>76</v>
      </c>
      <c r="W19" s="91">
        <v>24</v>
      </c>
      <c r="X19" s="92">
        <v>53</v>
      </c>
      <c r="Y19" s="365">
        <v>7</v>
      </c>
      <c r="Z19" s="91">
        <v>97</v>
      </c>
      <c r="AA19" s="91">
        <v>62</v>
      </c>
      <c r="AB19" s="92">
        <v>75</v>
      </c>
    </row>
    <row r="20" spans="1:28" ht="18" customHeight="1" x14ac:dyDescent="0.2">
      <c r="A20" s="253" t="s">
        <v>82</v>
      </c>
      <c r="B20" s="93">
        <v>637</v>
      </c>
      <c r="C20" s="43">
        <v>1620</v>
      </c>
      <c r="D20" s="90">
        <v>41</v>
      </c>
      <c r="E20" s="91">
        <v>651</v>
      </c>
      <c r="F20" s="361">
        <v>80</v>
      </c>
      <c r="G20" s="90">
        <v>317</v>
      </c>
      <c r="H20" s="91">
        <v>149</v>
      </c>
      <c r="I20" s="91">
        <v>66</v>
      </c>
      <c r="J20" s="92">
        <v>245</v>
      </c>
      <c r="K20" s="90">
        <v>12</v>
      </c>
      <c r="L20" s="91">
        <v>60</v>
      </c>
      <c r="M20" s="91">
        <v>272</v>
      </c>
      <c r="N20" s="91">
        <v>149</v>
      </c>
      <c r="O20" s="92">
        <v>144</v>
      </c>
      <c r="P20" s="43">
        <v>132</v>
      </c>
      <c r="Q20" s="93">
        <v>414</v>
      </c>
      <c r="R20" s="365">
        <v>19</v>
      </c>
      <c r="S20" s="91">
        <v>56</v>
      </c>
      <c r="T20" s="368" t="s">
        <v>301</v>
      </c>
      <c r="U20" s="90">
        <v>32</v>
      </c>
      <c r="V20" s="91">
        <v>46</v>
      </c>
      <c r="W20" s="91">
        <v>5</v>
      </c>
      <c r="X20" s="92">
        <v>49</v>
      </c>
      <c r="Y20" s="365">
        <v>7</v>
      </c>
      <c r="Z20" s="46">
        <v>56</v>
      </c>
      <c r="AA20" s="91">
        <v>43</v>
      </c>
      <c r="AB20" s="92">
        <v>26</v>
      </c>
    </row>
    <row r="21" spans="1:28" ht="18" customHeight="1" x14ac:dyDescent="0.2">
      <c r="A21" s="253" t="s">
        <v>83</v>
      </c>
      <c r="B21" s="43">
        <v>777</v>
      </c>
      <c r="C21" s="43">
        <v>1838</v>
      </c>
      <c r="D21" s="90">
        <v>473</v>
      </c>
      <c r="E21" s="91">
        <v>5242</v>
      </c>
      <c r="F21" s="299">
        <v>551</v>
      </c>
      <c r="G21" s="90">
        <v>2655</v>
      </c>
      <c r="H21" s="91">
        <v>1690</v>
      </c>
      <c r="I21" s="91">
        <v>358</v>
      </c>
      <c r="J21" s="92">
        <v>1326</v>
      </c>
      <c r="K21" s="90">
        <v>9</v>
      </c>
      <c r="L21" s="91">
        <v>74</v>
      </c>
      <c r="M21" s="46">
        <v>323</v>
      </c>
      <c r="N21" s="91">
        <v>190</v>
      </c>
      <c r="O21" s="45">
        <v>181</v>
      </c>
      <c r="P21" s="43">
        <v>171</v>
      </c>
      <c r="Q21" s="93">
        <v>477</v>
      </c>
      <c r="R21" s="365">
        <v>11</v>
      </c>
      <c r="S21" s="91">
        <v>75</v>
      </c>
      <c r="T21" s="368">
        <v>7</v>
      </c>
      <c r="U21" s="90">
        <v>43</v>
      </c>
      <c r="V21" s="91">
        <v>40</v>
      </c>
      <c r="W21" s="91">
        <v>23</v>
      </c>
      <c r="X21" s="45">
        <v>65</v>
      </c>
      <c r="Y21" s="365">
        <v>8</v>
      </c>
      <c r="Z21" s="91">
        <v>66</v>
      </c>
      <c r="AA21" s="46">
        <v>45</v>
      </c>
      <c r="AB21" s="45">
        <v>52</v>
      </c>
    </row>
    <row r="22" spans="1:28" ht="18" customHeight="1" x14ac:dyDescent="0.2">
      <c r="A22" s="253" t="s">
        <v>84</v>
      </c>
      <c r="B22" s="43">
        <v>6029</v>
      </c>
      <c r="C22" s="43">
        <v>13803</v>
      </c>
      <c r="D22" s="90">
        <v>590</v>
      </c>
      <c r="E22" s="46">
        <v>7085</v>
      </c>
      <c r="F22" s="361">
        <v>851</v>
      </c>
      <c r="G22" s="90">
        <v>3664</v>
      </c>
      <c r="H22" s="91">
        <v>2200</v>
      </c>
      <c r="I22" s="91">
        <v>565</v>
      </c>
      <c r="J22" s="92">
        <v>1830</v>
      </c>
      <c r="K22" s="90">
        <v>38</v>
      </c>
      <c r="L22" s="91">
        <v>565</v>
      </c>
      <c r="M22" s="46">
        <v>2622</v>
      </c>
      <c r="N22" s="91">
        <v>1292</v>
      </c>
      <c r="O22" s="45">
        <v>1511</v>
      </c>
      <c r="P22" s="43">
        <v>1150</v>
      </c>
      <c r="Q22" s="93">
        <v>3245</v>
      </c>
      <c r="R22" s="365">
        <v>139</v>
      </c>
      <c r="S22" s="91">
        <v>539</v>
      </c>
      <c r="T22" s="368">
        <v>21</v>
      </c>
      <c r="U22" s="90">
        <v>435</v>
      </c>
      <c r="V22" s="91">
        <v>416</v>
      </c>
      <c r="W22" s="91">
        <v>81</v>
      </c>
      <c r="X22" s="45">
        <v>218</v>
      </c>
      <c r="Y22" s="365">
        <v>46</v>
      </c>
      <c r="Z22" s="91">
        <v>461</v>
      </c>
      <c r="AA22" s="46">
        <v>306</v>
      </c>
      <c r="AB22" s="45">
        <v>337</v>
      </c>
    </row>
    <row r="23" spans="1:28" ht="18" customHeight="1" x14ac:dyDescent="0.2">
      <c r="A23" s="253" t="s">
        <v>85</v>
      </c>
      <c r="B23" s="93">
        <v>4035</v>
      </c>
      <c r="C23" s="43">
        <v>9037</v>
      </c>
      <c r="D23" s="90">
        <v>296</v>
      </c>
      <c r="E23" s="91">
        <v>3494</v>
      </c>
      <c r="F23" s="361">
        <v>359</v>
      </c>
      <c r="G23" s="90">
        <v>1854</v>
      </c>
      <c r="H23" s="91">
        <v>1133</v>
      </c>
      <c r="I23" s="91">
        <v>210</v>
      </c>
      <c r="J23" s="92">
        <v>838</v>
      </c>
      <c r="K23" s="90">
        <v>18</v>
      </c>
      <c r="L23" s="91">
        <v>376</v>
      </c>
      <c r="M23" s="91">
        <v>1710</v>
      </c>
      <c r="N23" s="91">
        <v>942</v>
      </c>
      <c r="O23" s="94">
        <v>987</v>
      </c>
      <c r="P23" s="43">
        <v>782</v>
      </c>
      <c r="Q23" s="93">
        <v>2233</v>
      </c>
      <c r="R23" s="365">
        <v>98</v>
      </c>
      <c r="S23" s="91">
        <v>360</v>
      </c>
      <c r="T23" s="368">
        <v>22</v>
      </c>
      <c r="U23" s="90">
        <v>268</v>
      </c>
      <c r="V23" s="91">
        <v>324</v>
      </c>
      <c r="W23" s="91">
        <v>36</v>
      </c>
      <c r="X23" s="92">
        <v>154</v>
      </c>
      <c r="Y23" s="365">
        <v>41</v>
      </c>
      <c r="Z23" s="91">
        <v>326</v>
      </c>
      <c r="AA23" s="91">
        <v>200</v>
      </c>
      <c r="AB23" s="92">
        <v>214</v>
      </c>
    </row>
    <row r="24" spans="1:28" ht="18" customHeight="1" x14ac:dyDescent="0.2">
      <c r="A24" s="253" t="s">
        <v>87</v>
      </c>
      <c r="B24" s="43">
        <v>15360</v>
      </c>
      <c r="C24" s="43">
        <v>31283</v>
      </c>
      <c r="D24" s="44">
        <v>1117</v>
      </c>
      <c r="E24" s="46">
        <v>13423</v>
      </c>
      <c r="F24" s="299">
        <v>1588</v>
      </c>
      <c r="G24" s="44">
        <v>7959</v>
      </c>
      <c r="H24" s="46">
        <v>4243</v>
      </c>
      <c r="I24" s="91">
        <v>751</v>
      </c>
      <c r="J24" s="92">
        <v>2407</v>
      </c>
      <c r="K24" s="46">
        <v>86</v>
      </c>
      <c r="L24" s="91">
        <v>1620</v>
      </c>
      <c r="M24" s="46">
        <v>6437</v>
      </c>
      <c r="N24" s="46">
        <v>3256</v>
      </c>
      <c r="O24" s="45">
        <v>3949</v>
      </c>
      <c r="P24" s="43">
        <v>2668</v>
      </c>
      <c r="Q24" s="93">
        <v>6819</v>
      </c>
      <c r="R24" s="365">
        <v>344</v>
      </c>
      <c r="S24" s="91">
        <v>1206</v>
      </c>
      <c r="T24" s="347">
        <v>40</v>
      </c>
      <c r="U24" s="44">
        <v>1141</v>
      </c>
      <c r="V24" s="91">
        <v>1002</v>
      </c>
      <c r="W24" s="91">
        <v>119</v>
      </c>
      <c r="X24" s="92">
        <v>406</v>
      </c>
      <c r="Y24" s="358">
        <v>106</v>
      </c>
      <c r="Z24" s="91">
        <v>1130</v>
      </c>
      <c r="AA24" s="46">
        <v>675</v>
      </c>
      <c r="AB24" s="45">
        <v>754</v>
      </c>
    </row>
    <row r="25" spans="1:28" ht="18" customHeight="1" x14ac:dyDescent="0.2">
      <c r="A25" s="253" t="s">
        <v>88</v>
      </c>
      <c r="B25" s="93">
        <v>3560</v>
      </c>
      <c r="C25" s="43">
        <v>7760</v>
      </c>
      <c r="D25" s="90">
        <v>290</v>
      </c>
      <c r="E25" s="91">
        <v>3152</v>
      </c>
      <c r="F25" s="361">
        <v>370</v>
      </c>
      <c r="G25" s="90">
        <v>1599</v>
      </c>
      <c r="H25" s="91">
        <v>1092</v>
      </c>
      <c r="I25" s="91">
        <v>180</v>
      </c>
      <c r="J25" s="92">
        <v>689</v>
      </c>
      <c r="K25" s="90">
        <v>20</v>
      </c>
      <c r="L25" s="91">
        <v>375</v>
      </c>
      <c r="M25" s="91">
        <v>1615</v>
      </c>
      <c r="N25" s="91">
        <v>765</v>
      </c>
      <c r="O25" s="92">
        <v>784</v>
      </c>
      <c r="P25" s="43">
        <v>565</v>
      </c>
      <c r="Q25" s="93">
        <v>1533</v>
      </c>
      <c r="R25" s="365">
        <v>82</v>
      </c>
      <c r="S25" s="91">
        <v>265</v>
      </c>
      <c r="T25" s="368">
        <v>13</v>
      </c>
      <c r="U25" s="90">
        <v>198</v>
      </c>
      <c r="V25" s="91">
        <v>236</v>
      </c>
      <c r="W25" s="91">
        <v>27</v>
      </c>
      <c r="X25" s="92">
        <v>104</v>
      </c>
      <c r="Y25" s="365">
        <v>26</v>
      </c>
      <c r="Z25" s="91">
        <v>255</v>
      </c>
      <c r="AA25" s="91">
        <v>149</v>
      </c>
      <c r="AB25" s="92">
        <v>135</v>
      </c>
    </row>
    <row r="26" spans="1:28" ht="18" customHeight="1" x14ac:dyDescent="0.2">
      <c r="A26" s="253" t="s">
        <v>86</v>
      </c>
      <c r="B26" s="93">
        <v>766</v>
      </c>
      <c r="C26" s="43">
        <v>1716</v>
      </c>
      <c r="D26" s="90">
        <v>47</v>
      </c>
      <c r="E26" s="91">
        <v>651</v>
      </c>
      <c r="F26" s="361">
        <v>51</v>
      </c>
      <c r="G26" s="90">
        <v>331</v>
      </c>
      <c r="H26" s="91">
        <v>179</v>
      </c>
      <c r="I26" s="91">
        <v>60</v>
      </c>
      <c r="J26" s="92">
        <v>196</v>
      </c>
      <c r="K26" s="451">
        <v>63</v>
      </c>
      <c r="L26" s="452"/>
      <c r="M26" s="91">
        <v>313</v>
      </c>
      <c r="N26" s="91">
        <v>166</v>
      </c>
      <c r="O26" s="92">
        <v>224</v>
      </c>
      <c r="P26" s="43">
        <v>181</v>
      </c>
      <c r="Q26" s="93">
        <v>456</v>
      </c>
      <c r="R26" s="365">
        <v>10</v>
      </c>
      <c r="S26" s="91">
        <v>87</v>
      </c>
      <c r="T26" s="368" t="s">
        <v>301</v>
      </c>
      <c r="U26" s="90">
        <v>72</v>
      </c>
      <c r="V26" s="91">
        <v>40</v>
      </c>
      <c r="W26" s="91">
        <v>21</v>
      </c>
      <c r="X26" s="92">
        <v>48</v>
      </c>
      <c r="Y26" s="365">
        <v>6</v>
      </c>
      <c r="Z26" s="91">
        <v>71</v>
      </c>
      <c r="AA26" s="91">
        <v>41</v>
      </c>
      <c r="AB26" s="92">
        <v>63</v>
      </c>
    </row>
    <row r="27" spans="1:28" ht="18" customHeight="1" x14ac:dyDescent="0.2">
      <c r="A27" s="253" t="s">
        <v>89</v>
      </c>
      <c r="B27" s="93">
        <v>2536</v>
      </c>
      <c r="C27" s="43">
        <v>5587</v>
      </c>
      <c r="D27" s="90">
        <v>207</v>
      </c>
      <c r="E27" s="91">
        <v>2234</v>
      </c>
      <c r="F27" s="361">
        <v>251</v>
      </c>
      <c r="G27" s="90">
        <v>1127</v>
      </c>
      <c r="H27" s="91">
        <v>731</v>
      </c>
      <c r="I27" s="91">
        <v>137</v>
      </c>
      <c r="J27" s="92">
        <v>541</v>
      </c>
      <c r="K27" s="90">
        <v>16</v>
      </c>
      <c r="L27" s="91">
        <v>261</v>
      </c>
      <c r="M27" s="91">
        <v>1096</v>
      </c>
      <c r="N27" s="91">
        <v>565</v>
      </c>
      <c r="O27" s="92">
        <v>597</v>
      </c>
      <c r="P27" s="43">
        <v>430</v>
      </c>
      <c r="Q27" s="93">
        <v>1142</v>
      </c>
      <c r="R27" s="365">
        <v>59</v>
      </c>
      <c r="S27" s="91">
        <v>207</v>
      </c>
      <c r="T27" s="368">
        <v>16</v>
      </c>
      <c r="U27" s="90">
        <v>159</v>
      </c>
      <c r="V27" s="91">
        <v>160</v>
      </c>
      <c r="W27" s="91">
        <v>29</v>
      </c>
      <c r="X27" s="92">
        <v>82</v>
      </c>
      <c r="Y27" s="365">
        <v>29</v>
      </c>
      <c r="Z27" s="91">
        <v>163</v>
      </c>
      <c r="AA27" s="91">
        <v>101</v>
      </c>
      <c r="AB27" s="92">
        <v>137</v>
      </c>
    </row>
    <row r="28" spans="1:28" ht="18" customHeight="1" x14ac:dyDescent="0.2">
      <c r="A28" s="253" t="s">
        <v>100</v>
      </c>
      <c r="B28" s="43">
        <v>3880</v>
      </c>
      <c r="C28" s="43">
        <v>8738</v>
      </c>
      <c r="D28" s="90">
        <v>243</v>
      </c>
      <c r="E28" s="91">
        <v>3300</v>
      </c>
      <c r="F28" s="299">
        <v>355</v>
      </c>
      <c r="G28" s="44">
        <v>1626</v>
      </c>
      <c r="H28" s="91">
        <v>921</v>
      </c>
      <c r="I28" s="91">
        <v>317</v>
      </c>
      <c r="J28" s="92">
        <v>1016</v>
      </c>
      <c r="K28" s="90">
        <v>22</v>
      </c>
      <c r="L28" s="46">
        <v>357</v>
      </c>
      <c r="M28" s="91">
        <v>1632</v>
      </c>
      <c r="N28" s="91">
        <v>941</v>
      </c>
      <c r="O28" s="45">
        <v>928</v>
      </c>
      <c r="P28" s="43">
        <v>787</v>
      </c>
      <c r="Q28" s="93">
        <v>1987</v>
      </c>
      <c r="R28" s="365">
        <v>74</v>
      </c>
      <c r="S28" s="91">
        <v>329</v>
      </c>
      <c r="T28" s="347">
        <v>15</v>
      </c>
      <c r="U28" s="90">
        <v>262</v>
      </c>
      <c r="V28" s="91">
        <v>261</v>
      </c>
      <c r="W28" s="91">
        <v>84</v>
      </c>
      <c r="X28" s="92">
        <v>180</v>
      </c>
      <c r="Y28" s="365">
        <v>27</v>
      </c>
      <c r="Z28" s="46">
        <v>313</v>
      </c>
      <c r="AA28" s="91">
        <v>210</v>
      </c>
      <c r="AB28" s="92">
        <v>237</v>
      </c>
    </row>
    <row r="29" spans="1:28" ht="18" customHeight="1" x14ac:dyDescent="0.2">
      <c r="A29" s="253" t="s">
        <v>92</v>
      </c>
      <c r="B29" s="43">
        <v>3735</v>
      </c>
      <c r="C29" s="43">
        <v>7797</v>
      </c>
      <c r="D29" s="90">
        <v>237</v>
      </c>
      <c r="E29" s="46">
        <v>3172</v>
      </c>
      <c r="F29" s="361">
        <v>325</v>
      </c>
      <c r="G29" s="44">
        <v>1835</v>
      </c>
      <c r="H29" s="91">
        <v>925</v>
      </c>
      <c r="I29" s="91">
        <v>189</v>
      </c>
      <c r="J29" s="92">
        <v>786</v>
      </c>
      <c r="K29" s="90">
        <v>19</v>
      </c>
      <c r="L29" s="91">
        <v>318</v>
      </c>
      <c r="M29" s="46">
        <v>1593</v>
      </c>
      <c r="N29" s="91">
        <v>914</v>
      </c>
      <c r="O29" s="45">
        <v>888</v>
      </c>
      <c r="P29" s="43">
        <v>741</v>
      </c>
      <c r="Q29" s="93">
        <v>1777</v>
      </c>
      <c r="R29" s="365">
        <v>72</v>
      </c>
      <c r="S29" s="91">
        <v>307</v>
      </c>
      <c r="T29" s="347">
        <v>15</v>
      </c>
      <c r="U29" s="90">
        <v>300</v>
      </c>
      <c r="V29" s="91">
        <v>258</v>
      </c>
      <c r="W29" s="91">
        <v>42</v>
      </c>
      <c r="X29" s="92">
        <v>141</v>
      </c>
      <c r="Y29" s="365">
        <v>30</v>
      </c>
      <c r="Z29" s="91">
        <v>268</v>
      </c>
      <c r="AA29" s="46">
        <v>231</v>
      </c>
      <c r="AB29" s="45">
        <v>212</v>
      </c>
    </row>
    <row r="30" spans="1:28" ht="18" customHeight="1" x14ac:dyDescent="0.2">
      <c r="A30" s="253" t="s">
        <v>99</v>
      </c>
      <c r="B30" s="43">
        <v>6230</v>
      </c>
      <c r="C30" s="43">
        <v>13959</v>
      </c>
      <c r="D30" s="90">
        <v>460</v>
      </c>
      <c r="E30" s="91">
        <v>5310</v>
      </c>
      <c r="F30" s="299">
        <v>606</v>
      </c>
      <c r="G30" s="90">
        <v>2759</v>
      </c>
      <c r="H30" s="46">
        <v>1769</v>
      </c>
      <c r="I30" s="91">
        <v>343</v>
      </c>
      <c r="J30" s="92">
        <v>1359</v>
      </c>
      <c r="K30" s="90">
        <v>36</v>
      </c>
      <c r="L30" s="91">
        <v>612</v>
      </c>
      <c r="M30" s="46">
        <v>2677</v>
      </c>
      <c r="N30" s="91">
        <v>1417</v>
      </c>
      <c r="O30" s="45">
        <v>1487</v>
      </c>
      <c r="P30" s="43">
        <v>1228</v>
      </c>
      <c r="Q30" s="93">
        <v>3302</v>
      </c>
      <c r="R30" s="365">
        <v>144</v>
      </c>
      <c r="S30" s="91">
        <v>520</v>
      </c>
      <c r="T30" s="368">
        <v>23</v>
      </c>
      <c r="U30" s="44">
        <v>450</v>
      </c>
      <c r="V30" s="91">
        <v>480</v>
      </c>
      <c r="W30" s="91">
        <v>77</v>
      </c>
      <c r="X30" s="92">
        <v>221</v>
      </c>
      <c r="Y30" s="365">
        <v>51</v>
      </c>
      <c r="Z30" s="91">
        <v>471</v>
      </c>
      <c r="AA30" s="46">
        <v>315</v>
      </c>
      <c r="AB30" s="45">
        <v>391</v>
      </c>
    </row>
    <row r="31" spans="1:28" ht="18" customHeight="1" x14ac:dyDescent="0.2">
      <c r="A31" s="253" t="s">
        <v>93</v>
      </c>
      <c r="B31" s="43">
        <v>11098</v>
      </c>
      <c r="C31" s="43">
        <v>22809</v>
      </c>
      <c r="D31" s="90">
        <v>765</v>
      </c>
      <c r="E31" s="91">
        <v>9680</v>
      </c>
      <c r="F31" s="299">
        <v>1022</v>
      </c>
      <c r="G31" s="90">
        <v>5455</v>
      </c>
      <c r="H31" s="91">
        <v>2989</v>
      </c>
      <c r="I31" s="91">
        <v>536</v>
      </c>
      <c r="J31" s="92">
        <v>2118</v>
      </c>
      <c r="K31" s="90">
        <v>49</v>
      </c>
      <c r="L31" s="91">
        <v>1035</v>
      </c>
      <c r="M31" s="46">
        <v>4508</v>
      </c>
      <c r="N31" s="46">
        <v>2593</v>
      </c>
      <c r="O31" s="45">
        <v>2910</v>
      </c>
      <c r="P31" s="43">
        <v>1813</v>
      </c>
      <c r="Q31" s="93">
        <v>4279</v>
      </c>
      <c r="R31" s="365">
        <v>190</v>
      </c>
      <c r="S31" s="91">
        <v>751</v>
      </c>
      <c r="T31" s="368">
        <v>22</v>
      </c>
      <c r="U31" s="90">
        <v>783</v>
      </c>
      <c r="V31" s="91">
        <v>635</v>
      </c>
      <c r="W31" s="91">
        <v>116</v>
      </c>
      <c r="X31" s="45">
        <v>279</v>
      </c>
      <c r="Y31" s="365">
        <v>60</v>
      </c>
      <c r="Z31" s="91">
        <v>620</v>
      </c>
      <c r="AA31" s="46">
        <v>507</v>
      </c>
      <c r="AB31" s="45">
        <v>626</v>
      </c>
    </row>
    <row r="32" spans="1:28" ht="18" customHeight="1" x14ac:dyDescent="0.2">
      <c r="A32" s="253" t="s">
        <v>101</v>
      </c>
      <c r="B32" s="43">
        <v>566</v>
      </c>
      <c r="C32" s="43">
        <v>1213</v>
      </c>
      <c r="D32" s="90">
        <v>27</v>
      </c>
      <c r="E32" s="91">
        <v>474</v>
      </c>
      <c r="F32" s="299">
        <v>40</v>
      </c>
      <c r="G32" s="90">
        <v>270</v>
      </c>
      <c r="H32" s="91">
        <v>121</v>
      </c>
      <c r="I32" s="91">
        <v>47</v>
      </c>
      <c r="J32" s="92">
        <v>128</v>
      </c>
      <c r="K32" s="453">
        <v>41</v>
      </c>
      <c r="L32" s="454"/>
      <c r="M32" s="46">
        <v>225</v>
      </c>
      <c r="N32" s="91">
        <v>134</v>
      </c>
      <c r="O32" s="45">
        <v>166</v>
      </c>
      <c r="P32" s="43">
        <v>102</v>
      </c>
      <c r="Q32" s="93">
        <v>254</v>
      </c>
      <c r="R32" s="365">
        <v>9</v>
      </c>
      <c r="S32" s="91">
        <v>35</v>
      </c>
      <c r="T32" s="368" t="s">
        <v>301</v>
      </c>
      <c r="U32" s="90">
        <v>45</v>
      </c>
      <c r="V32" s="91">
        <v>24</v>
      </c>
      <c r="W32" s="91">
        <v>6</v>
      </c>
      <c r="X32" s="45">
        <v>27</v>
      </c>
      <c r="Y32" s="365">
        <v>5</v>
      </c>
      <c r="Z32" s="91">
        <v>42</v>
      </c>
      <c r="AA32" s="46">
        <v>21</v>
      </c>
      <c r="AB32" s="45">
        <v>34</v>
      </c>
    </row>
    <row r="33" spans="1:28" ht="18" customHeight="1" x14ac:dyDescent="0.2">
      <c r="A33" s="253" t="s">
        <v>104</v>
      </c>
      <c r="B33" s="43">
        <v>8812</v>
      </c>
      <c r="C33" s="43">
        <v>18144</v>
      </c>
      <c r="D33" s="44">
        <v>590</v>
      </c>
      <c r="E33" s="91">
        <v>7541</v>
      </c>
      <c r="F33" s="299">
        <v>821</v>
      </c>
      <c r="G33" s="90">
        <v>4364</v>
      </c>
      <c r="H33" s="46">
        <v>2322</v>
      </c>
      <c r="I33" s="46">
        <v>511</v>
      </c>
      <c r="J33" s="45">
        <v>1615</v>
      </c>
      <c r="K33" s="90">
        <v>79</v>
      </c>
      <c r="L33" s="46">
        <v>800</v>
      </c>
      <c r="M33" s="91">
        <v>3788</v>
      </c>
      <c r="N33" s="46">
        <v>1993</v>
      </c>
      <c r="O33" s="45">
        <v>2150</v>
      </c>
      <c r="P33" s="43">
        <v>1623</v>
      </c>
      <c r="Q33" s="93">
        <v>3874</v>
      </c>
      <c r="R33" s="365">
        <v>182</v>
      </c>
      <c r="S33" s="91">
        <v>674</v>
      </c>
      <c r="T33" s="368">
        <v>18</v>
      </c>
      <c r="U33" s="44">
        <v>706</v>
      </c>
      <c r="V33" s="46">
        <v>580</v>
      </c>
      <c r="W33" s="46">
        <v>107</v>
      </c>
      <c r="X33" s="92">
        <v>230</v>
      </c>
      <c r="Y33" s="365">
        <v>53</v>
      </c>
      <c r="Z33" s="46">
        <v>601</v>
      </c>
      <c r="AA33" s="91">
        <v>424</v>
      </c>
      <c r="AB33" s="92">
        <v>544</v>
      </c>
    </row>
    <row r="34" spans="1:28" ht="18" customHeight="1" x14ac:dyDescent="0.2">
      <c r="A34" s="253" t="s">
        <v>94</v>
      </c>
      <c r="B34" s="93">
        <v>888</v>
      </c>
      <c r="C34" s="43">
        <v>1791</v>
      </c>
      <c r="D34" s="90">
        <v>66</v>
      </c>
      <c r="E34" s="91">
        <v>773</v>
      </c>
      <c r="F34" s="361">
        <v>78</v>
      </c>
      <c r="G34" s="90">
        <v>437</v>
      </c>
      <c r="H34" s="91">
        <v>224</v>
      </c>
      <c r="I34" s="91">
        <v>55</v>
      </c>
      <c r="J34" s="92">
        <v>172</v>
      </c>
      <c r="K34" s="451">
        <v>85</v>
      </c>
      <c r="L34" s="452"/>
      <c r="M34" s="91">
        <v>371</v>
      </c>
      <c r="N34" s="91">
        <v>166</v>
      </c>
      <c r="O34" s="92">
        <v>266</v>
      </c>
      <c r="P34" s="43">
        <v>170</v>
      </c>
      <c r="Q34" s="93">
        <v>401</v>
      </c>
      <c r="R34" s="365">
        <v>11</v>
      </c>
      <c r="S34" s="91">
        <v>75</v>
      </c>
      <c r="T34" s="368" t="s">
        <v>301</v>
      </c>
      <c r="U34" s="90">
        <v>73</v>
      </c>
      <c r="V34" s="91">
        <v>49</v>
      </c>
      <c r="W34" s="91">
        <v>12</v>
      </c>
      <c r="X34" s="92">
        <v>36</v>
      </c>
      <c r="Y34" s="365">
        <v>5</v>
      </c>
      <c r="Z34" s="91">
        <v>64</v>
      </c>
      <c r="AA34" s="91">
        <v>39</v>
      </c>
      <c r="AB34" s="92">
        <v>62</v>
      </c>
    </row>
    <row r="35" spans="1:28" ht="23.25" thickBot="1" x14ac:dyDescent="0.25">
      <c r="A35" s="254" t="s">
        <v>105</v>
      </c>
      <c r="B35" s="118">
        <v>109</v>
      </c>
      <c r="C35" s="72">
        <v>177</v>
      </c>
      <c r="D35" s="111">
        <v>7</v>
      </c>
      <c r="E35" s="112">
        <v>89</v>
      </c>
      <c r="F35" s="362">
        <v>33</v>
      </c>
      <c r="G35" s="111">
        <v>73</v>
      </c>
      <c r="H35" s="112">
        <v>20</v>
      </c>
      <c r="I35" s="112">
        <v>3</v>
      </c>
      <c r="J35" s="113">
        <v>13</v>
      </c>
      <c r="K35" s="111">
        <v>0</v>
      </c>
      <c r="L35" s="112">
        <v>32</v>
      </c>
      <c r="M35" s="112">
        <v>60</v>
      </c>
      <c r="N35" s="112">
        <v>11</v>
      </c>
      <c r="O35" s="113">
        <v>6</v>
      </c>
      <c r="P35" s="72">
        <v>30</v>
      </c>
      <c r="Q35" s="118">
        <v>60</v>
      </c>
      <c r="R35" s="366">
        <v>3</v>
      </c>
      <c r="S35" s="112">
        <v>15</v>
      </c>
      <c r="T35" s="384">
        <v>3</v>
      </c>
      <c r="U35" s="111">
        <v>16</v>
      </c>
      <c r="V35" s="112">
        <v>9</v>
      </c>
      <c r="W35" s="112">
        <v>1</v>
      </c>
      <c r="X35" s="113">
        <v>4</v>
      </c>
      <c r="Y35" s="455">
        <v>24</v>
      </c>
      <c r="Z35" s="456"/>
      <c r="AA35" s="112">
        <v>2</v>
      </c>
      <c r="AB35" s="113">
        <v>4</v>
      </c>
    </row>
    <row r="36" spans="1:28" s="255" customFormat="1" ht="27" customHeight="1" thickTop="1" thickBot="1" x14ac:dyDescent="0.25">
      <c r="A36" s="314" t="s">
        <v>106</v>
      </c>
      <c r="B36" s="315">
        <v>91215</v>
      </c>
      <c r="C36" s="315">
        <v>195380</v>
      </c>
      <c r="D36" s="341">
        <v>6522</v>
      </c>
      <c r="E36" s="340">
        <v>79025</v>
      </c>
      <c r="F36" s="343">
        <v>8699</v>
      </c>
      <c r="G36" s="317">
        <v>42940</v>
      </c>
      <c r="H36" s="340">
        <v>24975</v>
      </c>
      <c r="I36" s="340">
        <v>5099</v>
      </c>
      <c r="J36" s="339">
        <v>18201</v>
      </c>
      <c r="K36" s="341">
        <v>590</v>
      </c>
      <c r="L36" s="340">
        <v>8782</v>
      </c>
      <c r="M36" s="340">
        <v>38554</v>
      </c>
      <c r="N36" s="340">
        <v>20598</v>
      </c>
      <c r="O36" s="339">
        <v>22656</v>
      </c>
      <c r="P36" s="315">
        <v>16600</v>
      </c>
      <c r="Q36" s="315">
        <v>42576</v>
      </c>
      <c r="R36" s="341">
        <v>1902</v>
      </c>
      <c r="S36" s="340">
        <v>7335</v>
      </c>
      <c r="T36" s="343">
        <v>309</v>
      </c>
      <c r="U36" s="317">
        <v>6478</v>
      </c>
      <c r="V36" s="340">
        <v>6143</v>
      </c>
      <c r="W36" s="340">
        <v>1025</v>
      </c>
      <c r="X36" s="339">
        <v>2954</v>
      </c>
      <c r="Y36" s="341">
        <v>668</v>
      </c>
      <c r="Z36" s="340">
        <v>6520</v>
      </c>
      <c r="AA36" s="340">
        <v>4374</v>
      </c>
      <c r="AB36" s="339">
        <v>5033</v>
      </c>
    </row>
    <row r="37" spans="1:28" s="255" customFormat="1" ht="7.5" customHeight="1" thickTop="1" x14ac:dyDescent="0.2">
      <c r="A37" s="244"/>
      <c r="B37" s="234"/>
      <c r="C37" s="234"/>
      <c r="D37" s="234"/>
      <c r="E37" s="234"/>
      <c r="F37" s="234"/>
      <c r="G37" s="234"/>
      <c r="H37" s="234"/>
      <c r="I37" s="234"/>
      <c r="J37" s="234"/>
      <c r="K37" s="234"/>
      <c r="L37" s="234"/>
      <c r="M37" s="234"/>
      <c r="N37" s="234"/>
      <c r="O37" s="234"/>
      <c r="P37" s="234"/>
      <c r="Q37" s="234"/>
      <c r="R37" s="234"/>
      <c r="S37" s="234"/>
    </row>
    <row r="38" spans="1:28" s="255" customFormat="1" ht="21" customHeight="1" x14ac:dyDescent="0.2">
      <c r="A38" s="21" t="s">
        <v>107</v>
      </c>
      <c r="B38" s="23">
        <v>8.6584394904458597E-3</v>
      </c>
      <c r="C38" s="23">
        <v>3.7554778087737412E-3</v>
      </c>
      <c r="D38" s="23">
        <v>2.2898368883312422E-2</v>
      </c>
      <c r="E38" s="23">
        <v>5.4710859469431902E-3</v>
      </c>
      <c r="F38" s="23">
        <v>-8.3219334245326036E-3</v>
      </c>
      <c r="G38" s="23">
        <v>1.6163002579454293E-2</v>
      </c>
      <c r="H38" s="23">
        <v>2.4699462520001641E-2</v>
      </c>
      <c r="I38" s="23">
        <v>2.7531956735496557E-3</v>
      </c>
      <c r="J38" s="23">
        <v>-2.75685205962494E-2</v>
      </c>
      <c r="K38" s="23">
        <v>3.3274956217162872E-2</v>
      </c>
      <c r="L38" s="23">
        <v>-1.4365881032547699E-2</v>
      </c>
      <c r="M38" s="23">
        <v>-1.2549943653314209E-2</v>
      </c>
      <c r="N38" s="23">
        <v>2.9951497574878742E-2</v>
      </c>
      <c r="O38" s="23">
        <v>3.4567788483492394E-2</v>
      </c>
      <c r="P38" s="23">
        <v>-2.1284122398443489E-2</v>
      </c>
      <c r="Q38" s="23">
        <v>-1.4763733975100661E-2</v>
      </c>
      <c r="R38" s="23">
        <v>1.9839142091152815E-2</v>
      </c>
      <c r="S38" s="23">
        <v>-7.5264750378214826E-2</v>
      </c>
      <c r="T38" s="23">
        <v>-0.1392757660167131</v>
      </c>
      <c r="U38" s="23">
        <v>-2.7035145689396214E-2</v>
      </c>
      <c r="V38" s="23">
        <v>9.7767638911520297E-4</v>
      </c>
      <c r="W38" s="23">
        <v>-8.7040618955512572E-3</v>
      </c>
      <c r="X38" s="23">
        <v>-5.683269476372925E-2</v>
      </c>
      <c r="Y38" s="23">
        <v>-6.4425770308123242E-2</v>
      </c>
      <c r="Z38" s="23">
        <v>-3.1347496657257466E-2</v>
      </c>
      <c r="AA38" s="23">
        <v>-1.9062570082978247E-2</v>
      </c>
      <c r="AB38" s="23">
        <v>-4.5490506329113924E-3</v>
      </c>
    </row>
    <row r="39" spans="1:28" s="258" customFormat="1" ht="18" x14ac:dyDescent="0.2">
      <c r="A39" s="256" t="str">
        <f>+ALLOC!A43</f>
        <v>Sources : FR6 de septembre 2024 - CAF de La Réunion</v>
      </c>
      <c r="B39" s="257" t="s">
        <v>171</v>
      </c>
      <c r="F39" s="259"/>
      <c r="G39" s="260"/>
      <c r="I39" s="257"/>
      <c r="J39" s="261"/>
      <c r="K39" s="262"/>
      <c r="L39" s="262"/>
      <c r="P39" s="257" t="s">
        <v>172</v>
      </c>
      <c r="Q39" s="263"/>
      <c r="R39" s="264"/>
      <c r="S39" s="263"/>
      <c r="U39" s="262"/>
      <c r="V39" s="262"/>
      <c r="Y39" s="262"/>
    </row>
    <row r="40" spans="1:28" s="263" customFormat="1" ht="11.25" customHeight="1" x14ac:dyDescent="0.2">
      <c r="B40" s="458" t="s">
        <v>173</v>
      </c>
      <c r="C40" s="460"/>
      <c r="D40" s="460"/>
      <c r="E40" s="460"/>
      <c r="F40" s="460"/>
      <c r="G40" s="460"/>
      <c r="H40" s="460"/>
      <c r="I40" s="460"/>
      <c r="J40" s="460"/>
      <c r="K40" s="460"/>
      <c r="L40" s="460"/>
      <c r="M40" s="265"/>
      <c r="P40" s="458" t="s">
        <v>174</v>
      </c>
      <c r="Q40" s="458"/>
      <c r="R40" s="458"/>
      <c r="S40" s="458"/>
      <c r="T40" s="458"/>
      <c r="U40" s="458"/>
      <c r="V40" s="458"/>
      <c r="W40" s="458"/>
      <c r="X40" s="458"/>
    </row>
    <row r="41" spans="1:28" s="263" customFormat="1" ht="13.35" customHeight="1" x14ac:dyDescent="0.2">
      <c r="B41" s="460"/>
      <c r="C41" s="460"/>
      <c r="D41" s="460"/>
      <c r="E41" s="460"/>
      <c r="F41" s="460"/>
      <c r="G41" s="460"/>
      <c r="H41" s="460"/>
      <c r="I41" s="460"/>
      <c r="J41" s="460"/>
      <c r="K41" s="460"/>
      <c r="L41" s="460"/>
      <c r="M41" s="265"/>
      <c r="O41" s="266"/>
      <c r="P41" s="458"/>
      <c r="Q41" s="458"/>
      <c r="R41" s="458"/>
      <c r="S41" s="458"/>
      <c r="T41" s="458"/>
      <c r="U41" s="458"/>
      <c r="V41" s="458"/>
      <c r="W41" s="458"/>
      <c r="X41" s="458"/>
    </row>
    <row r="42" spans="1:28" s="263" customFormat="1" ht="14.1" customHeight="1" x14ac:dyDescent="0.2">
      <c r="B42" s="460"/>
      <c r="C42" s="460"/>
      <c r="D42" s="460"/>
      <c r="E42" s="460"/>
      <c r="F42" s="460"/>
      <c r="G42" s="460"/>
      <c r="H42" s="460"/>
      <c r="I42" s="460"/>
      <c r="J42" s="460"/>
      <c r="K42" s="460"/>
      <c r="L42" s="460"/>
      <c r="M42" s="265"/>
    </row>
    <row r="43" spans="1:28" s="263" customFormat="1" ht="0.75" customHeight="1" x14ac:dyDescent="0.3">
      <c r="B43" s="267"/>
      <c r="C43" s="268"/>
      <c r="D43" s="269"/>
      <c r="E43" s="269"/>
      <c r="F43" s="269"/>
      <c r="G43" s="269"/>
      <c r="H43" s="270"/>
      <c r="O43" s="266"/>
      <c r="P43" s="266"/>
      <c r="Q43" s="266"/>
      <c r="R43" s="266"/>
      <c r="S43" s="266"/>
      <c r="T43" s="266"/>
      <c r="U43" s="266"/>
      <c r="V43" s="266"/>
      <c r="W43" s="266"/>
    </row>
    <row r="44" spans="1:28" s="263" customFormat="1" ht="15" customHeight="1" x14ac:dyDescent="0.2">
      <c r="B44" s="457" t="s">
        <v>175</v>
      </c>
      <c r="C44" s="457"/>
      <c r="D44" s="457"/>
      <c r="E44" s="457"/>
      <c r="F44" s="457"/>
      <c r="G44" s="457"/>
      <c r="H44" s="457"/>
      <c r="I44" s="457"/>
      <c r="J44" s="457"/>
      <c r="K44" s="457"/>
      <c r="L44" s="457"/>
      <c r="O44" s="266"/>
      <c r="P44" s="458"/>
      <c r="Q44" s="458"/>
      <c r="R44" s="458"/>
      <c r="S44" s="458"/>
      <c r="T44" s="458"/>
      <c r="U44" s="458"/>
      <c r="V44" s="458"/>
      <c r="W44" s="458"/>
      <c r="X44" s="458"/>
      <c r="Y44" s="458"/>
      <c r="Z44" s="458"/>
      <c r="AA44" s="458"/>
      <c r="AB44" s="458"/>
    </row>
    <row r="45" spans="1:28" s="263" customFormat="1" ht="6.75" customHeight="1" x14ac:dyDescent="0.3">
      <c r="B45" s="267"/>
      <c r="C45" s="268"/>
      <c r="D45" s="269"/>
      <c r="E45" s="269"/>
      <c r="F45" s="269"/>
      <c r="G45" s="269"/>
      <c r="H45" s="270"/>
      <c r="I45" s="271"/>
      <c r="J45" s="271"/>
      <c r="K45" s="271"/>
      <c r="L45" s="271"/>
      <c r="M45" s="271"/>
      <c r="O45" s="272"/>
      <c r="P45" s="458"/>
      <c r="Q45" s="458"/>
      <c r="R45" s="458"/>
      <c r="S45" s="458"/>
      <c r="T45" s="458"/>
      <c r="U45" s="458"/>
      <c r="V45" s="458"/>
      <c r="W45" s="458"/>
      <c r="X45" s="458"/>
      <c r="Y45" s="458"/>
      <c r="Z45" s="458"/>
      <c r="AA45" s="458"/>
      <c r="AB45" s="458"/>
    </row>
    <row r="46" spans="1:28" s="273" customFormat="1" ht="11.25" customHeight="1" x14ac:dyDescent="0.2">
      <c r="B46" s="459"/>
      <c r="C46" s="459"/>
      <c r="D46" s="459"/>
      <c r="E46" s="459"/>
      <c r="F46" s="459"/>
      <c r="G46" s="459"/>
      <c r="H46" s="459"/>
      <c r="I46" s="459"/>
      <c r="J46" s="459"/>
      <c r="K46" s="459"/>
      <c r="L46" s="459"/>
      <c r="M46" s="459"/>
      <c r="N46" s="459"/>
      <c r="O46" s="459"/>
    </row>
  </sheetData>
  <sortState xmlns:xlrd2="http://schemas.microsoft.com/office/spreadsheetml/2017/richdata2" caseSensitive="1" ref="A11:AB34">
    <sortCondition ref="A11:A34"/>
  </sortState>
  <mergeCells count="26">
    <mergeCell ref="B1:N1"/>
    <mergeCell ref="P1:AB1"/>
    <mergeCell ref="A8:A10"/>
    <mergeCell ref="B8:O8"/>
    <mergeCell ref="P8:AB8"/>
    <mergeCell ref="B9:B10"/>
    <mergeCell ref="C9:C10"/>
    <mergeCell ref="D9:F9"/>
    <mergeCell ref="G9:J9"/>
    <mergeCell ref="K9:O9"/>
    <mergeCell ref="P9:P10"/>
    <mergeCell ref="Q9:Q10"/>
    <mergeCell ref="R9:T9"/>
    <mergeCell ref="U9:X9"/>
    <mergeCell ref="Y9:AB9"/>
    <mergeCell ref="B44:L44"/>
    <mergeCell ref="P44:AB45"/>
    <mergeCell ref="B46:O46"/>
    <mergeCell ref="B40:L42"/>
    <mergeCell ref="P40:X41"/>
    <mergeCell ref="K13:L13"/>
    <mergeCell ref="K26:L26"/>
    <mergeCell ref="K32:L32"/>
    <mergeCell ref="K34:L34"/>
    <mergeCell ref="Y35:Z35"/>
    <mergeCell ref="Y13:Z13"/>
  </mergeCells>
  <hyperlinks>
    <hyperlink ref="A6" location="Sommaire!A1" display="Sommaire" xr:uid="{5A726716-82CC-4924-AC23-487FA4F00E59}"/>
  </hyperlinks>
  <printOptions horizontalCentered="1" verticalCentered="1"/>
  <pageMargins left="0.39370078740157483" right="0.39370078740157483" top="0.59055118110236227" bottom="0.59055118110236227" header="0.51181102362204722" footer="0.51181102362204722"/>
  <pageSetup paperSize="9" scale="34" orientation="landscape" r:id="rId1"/>
  <headerFooter alignWithMargins="0">
    <oddHeader>&amp;R&amp;"Arial,Italique"&amp;8Observatoire Statistiques et Etudes -CAF de la Réunion - Avril 2025</oddHeader>
  </headerFooter>
  <colBreaks count="1" manualBreakCount="1">
    <brk id="15" max="4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1:AC48"/>
  <sheetViews>
    <sheetView showGridLines="0" zoomScale="80" zoomScaleNormal="80" zoomScaleSheetLayoutView="70" workbookViewId="0"/>
  </sheetViews>
  <sheetFormatPr baseColWidth="10" defaultColWidth="11.42578125" defaultRowHeight="12.75" x14ac:dyDescent="0.2"/>
  <cols>
    <col min="1" max="1" width="17.5703125" style="2" customWidth="1"/>
    <col min="2" max="3" width="14.28515625" style="2" customWidth="1"/>
    <col min="4" max="4" width="14" style="2" customWidth="1"/>
    <col min="5" max="5" width="9.42578125" style="2" customWidth="1"/>
    <col min="6" max="6" width="10.140625" style="2" customWidth="1"/>
    <col min="7" max="7" width="10.7109375" style="2" customWidth="1"/>
    <col min="8" max="8" width="14.140625" style="2" customWidth="1"/>
    <col min="9" max="9" width="15.140625" style="2" customWidth="1"/>
    <col min="10" max="10" width="16" style="2" customWidth="1"/>
    <col min="11" max="11" width="12.42578125" style="2" customWidth="1"/>
    <col min="12" max="12" width="12.85546875" style="2" customWidth="1"/>
    <col min="13" max="13" width="10.42578125" style="2" customWidth="1"/>
    <col min="14" max="14" width="12.42578125" style="2" customWidth="1"/>
    <col min="15" max="15" width="13" style="2" customWidth="1"/>
    <col min="16" max="16" width="15.42578125" style="2" customWidth="1"/>
    <col min="17" max="17" width="14.28515625" style="2" customWidth="1"/>
    <col min="18" max="18" width="14.42578125" style="2" customWidth="1"/>
    <col min="19" max="19" width="13.5703125" style="2" customWidth="1"/>
    <col min="20" max="20" width="15" style="2" customWidth="1"/>
    <col min="21" max="21" width="15.28515625" style="2" customWidth="1"/>
    <col min="22" max="22" width="13.42578125" style="2" customWidth="1"/>
    <col min="23" max="23" width="14.28515625" style="2" customWidth="1"/>
    <col min="24" max="24" width="16.85546875" style="2" customWidth="1"/>
    <col min="25" max="16384" width="11.42578125" style="2"/>
  </cols>
  <sheetData>
    <row r="1" spans="1:29" ht="36" x14ac:dyDescent="0.2">
      <c r="B1" s="398" t="str">
        <f>+ALLOC!B2</f>
        <v>LES ALLOCATAIRES DE LA CAF DE LA REUNION EN 2024</v>
      </c>
      <c r="C1" s="398"/>
      <c r="D1" s="398"/>
      <c r="E1" s="398"/>
      <c r="F1" s="398"/>
      <c r="G1" s="398"/>
      <c r="H1" s="398"/>
      <c r="I1" s="398"/>
      <c r="J1" s="398"/>
      <c r="K1" s="398"/>
      <c r="L1" s="398"/>
      <c r="M1" s="398"/>
      <c r="N1" s="398"/>
      <c r="O1" s="398"/>
      <c r="P1" s="398" t="str">
        <f>+ALLOC!B2</f>
        <v>LES ALLOCATAIRES DE LA CAF DE LA REUNION EN 2024</v>
      </c>
      <c r="Q1" s="398"/>
      <c r="R1" s="398"/>
      <c r="S1" s="398"/>
      <c r="T1" s="398"/>
      <c r="U1" s="398"/>
      <c r="V1" s="398"/>
      <c r="W1" s="398"/>
      <c r="X1" s="398"/>
      <c r="Y1" s="398"/>
      <c r="Z1" s="398"/>
      <c r="AA1" s="398"/>
      <c r="AB1" s="398"/>
      <c r="AC1" s="86"/>
    </row>
    <row r="2" spans="1:29" x14ac:dyDescent="0.2">
      <c r="C2" s="13"/>
      <c r="D2" s="13"/>
      <c r="E2" s="13"/>
      <c r="F2" s="13"/>
      <c r="G2" s="13"/>
      <c r="H2" s="13"/>
      <c r="I2" s="13"/>
      <c r="J2" s="13"/>
      <c r="K2" s="13"/>
      <c r="L2" s="13"/>
      <c r="M2" s="13"/>
      <c r="N2" s="13"/>
      <c r="O2" s="13"/>
      <c r="Q2" s="13"/>
      <c r="R2" s="13"/>
      <c r="S2" s="13"/>
      <c r="T2" s="13"/>
      <c r="U2" s="13"/>
      <c r="V2" s="13"/>
      <c r="W2" s="13"/>
      <c r="X2" s="13"/>
      <c r="Y2" s="13"/>
      <c r="Z2" s="13"/>
      <c r="AA2" s="13"/>
      <c r="AB2" s="13"/>
      <c r="AC2" s="13"/>
    </row>
    <row r="3" spans="1:29" x14ac:dyDescent="0.2">
      <c r="G3" s="75"/>
      <c r="H3" s="75"/>
      <c r="I3" s="75"/>
      <c r="J3" s="75"/>
      <c r="K3" s="75"/>
      <c r="L3" s="75"/>
      <c r="O3" s="13"/>
      <c r="U3" s="75"/>
      <c r="V3" s="75"/>
      <c r="W3" s="75"/>
      <c r="X3" s="75"/>
      <c r="Y3" s="75"/>
      <c r="Z3" s="75"/>
      <c r="AC3" s="13"/>
    </row>
    <row r="4" spans="1:29" ht="18" customHeight="1" x14ac:dyDescent="0.2">
      <c r="O4" s="13"/>
      <c r="AC4" s="13"/>
    </row>
    <row r="5" spans="1:29" ht="18" customHeight="1" x14ac:dyDescent="0.2">
      <c r="O5" s="13"/>
      <c r="AC5" s="13"/>
    </row>
    <row r="6" spans="1:29" ht="24.6" customHeight="1" x14ac:dyDescent="0.2">
      <c r="A6" s="310" t="s">
        <v>41</v>
      </c>
      <c r="O6" s="13"/>
      <c r="AC6" s="13"/>
    </row>
    <row r="7" spans="1:29" ht="10.5" customHeight="1" thickBot="1" x14ac:dyDescent="0.25">
      <c r="A7" s="19"/>
      <c r="O7" s="13"/>
      <c r="AC7" s="13"/>
    </row>
    <row r="8" spans="1:29" s="8" customFormat="1" ht="21.75" customHeight="1" thickTop="1" x14ac:dyDescent="0.2">
      <c r="A8" s="478" t="s">
        <v>42</v>
      </c>
      <c r="B8" s="402" t="s">
        <v>32</v>
      </c>
      <c r="C8" s="403"/>
      <c r="D8" s="403"/>
      <c r="E8" s="403"/>
      <c r="F8" s="403"/>
      <c r="G8" s="403"/>
      <c r="H8" s="403"/>
      <c r="I8" s="403"/>
      <c r="J8" s="403"/>
      <c r="K8" s="403"/>
      <c r="L8" s="403"/>
      <c r="M8" s="403"/>
      <c r="N8" s="403"/>
      <c r="O8" s="404"/>
      <c r="P8" s="402" t="s">
        <v>34</v>
      </c>
      <c r="Q8" s="404"/>
      <c r="R8" s="402" t="s">
        <v>35</v>
      </c>
      <c r="S8" s="403"/>
      <c r="T8" s="403"/>
      <c r="U8" s="403"/>
      <c r="V8" s="404"/>
      <c r="W8" s="402" t="s">
        <v>36</v>
      </c>
      <c r="X8" s="404"/>
    </row>
    <row r="9" spans="1:29" s="8" customFormat="1" ht="30.75" customHeight="1" x14ac:dyDescent="0.2">
      <c r="A9" s="429"/>
      <c r="B9" s="401" t="s">
        <v>3</v>
      </c>
      <c r="C9" s="399" t="s">
        <v>176</v>
      </c>
      <c r="D9" s="399" t="s">
        <v>5</v>
      </c>
      <c r="E9" s="480" t="s">
        <v>13</v>
      </c>
      <c r="F9" s="480"/>
      <c r="G9" s="480"/>
      <c r="H9" s="480"/>
      <c r="I9" s="480" t="s">
        <v>177</v>
      </c>
      <c r="J9" s="480"/>
      <c r="K9" s="480"/>
      <c r="L9" s="480"/>
      <c r="M9" s="480" t="s">
        <v>178</v>
      </c>
      <c r="N9" s="480"/>
      <c r="O9" s="417"/>
      <c r="P9" s="401" t="s">
        <v>3</v>
      </c>
      <c r="Q9" s="408" t="s">
        <v>5</v>
      </c>
      <c r="R9" s="482" t="s">
        <v>3</v>
      </c>
      <c r="S9" s="399" t="s">
        <v>5</v>
      </c>
      <c r="T9" s="399" t="s">
        <v>179</v>
      </c>
      <c r="U9" s="480" t="s">
        <v>180</v>
      </c>
      <c r="V9" s="417"/>
      <c r="W9" s="401" t="s">
        <v>181</v>
      </c>
      <c r="X9" s="408" t="s">
        <v>182</v>
      </c>
    </row>
    <row r="10" spans="1:29" s="8" customFormat="1" ht="33" customHeight="1" thickBot="1" x14ac:dyDescent="0.25">
      <c r="A10" s="479"/>
      <c r="B10" s="401"/>
      <c r="C10" s="399"/>
      <c r="D10" s="399"/>
      <c r="E10" s="31" t="s">
        <v>170</v>
      </c>
      <c r="F10" s="31" t="s">
        <v>167</v>
      </c>
      <c r="G10" s="31" t="s">
        <v>168</v>
      </c>
      <c r="H10" s="31" t="s">
        <v>169</v>
      </c>
      <c r="I10" s="31" t="s">
        <v>162</v>
      </c>
      <c r="J10" s="31" t="s">
        <v>163</v>
      </c>
      <c r="K10" s="31" t="s">
        <v>164</v>
      </c>
      <c r="L10" s="31" t="s">
        <v>165</v>
      </c>
      <c r="M10" s="31" t="s">
        <v>183</v>
      </c>
      <c r="N10" s="31" t="s">
        <v>184</v>
      </c>
      <c r="O10" s="35" t="s">
        <v>185</v>
      </c>
      <c r="P10" s="401"/>
      <c r="Q10" s="408"/>
      <c r="R10" s="483"/>
      <c r="S10" s="399"/>
      <c r="T10" s="399"/>
      <c r="U10" s="31" t="s">
        <v>186</v>
      </c>
      <c r="V10" s="35" t="s">
        <v>187</v>
      </c>
      <c r="W10" s="401"/>
      <c r="X10" s="408"/>
    </row>
    <row r="11" spans="1:29" s="51" customFormat="1" ht="18" customHeight="1" thickTop="1" x14ac:dyDescent="0.2">
      <c r="A11" s="99" t="s">
        <v>81</v>
      </c>
      <c r="B11" s="90">
        <v>1337</v>
      </c>
      <c r="C11" s="46">
        <v>204</v>
      </c>
      <c r="D11" s="46">
        <v>2815</v>
      </c>
      <c r="E11" s="91">
        <v>82</v>
      </c>
      <c r="F11" s="91">
        <v>578</v>
      </c>
      <c r="G11" s="91">
        <v>269</v>
      </c>
      <c r="H11" s="91">
        <v>406</v>
      </c>
      <c r="I11" s="91">
        <v>678</v>
      </c>
      <c r="J11" s="91">
        <v>515</v>
      </c>
      <c r="K11" s="91">
        <v>39</v>
      </c>
      <c r="L11" s="91">
        <v>105</v>
      </c>
      <c r="M11" s="91">
        <v>215</v>
      </c>
      <c r="N11" s="91">
        <v>239</v>
      </c>
      <c r="O11" s="92">
        <v>883</v>
      </c>
      <c r="P11" s="90">
        <v>60</v>
      </c>
      <c r="Q11" s="45">
        <v>64</v>
      </c>
      <c r="R11" s="90">
        <v>353</v>
      </c>
      <c r="S11" s="91">
        <v>535</v>
      </c>
      <c r="T11" s="91">
        <v>190</v>
      </c>
      <c r="U11" s="91">
        <v>185</v>
      </c>
      <c r="V11" s="92">
        <v>168</v>
      </c>
      <c r="W11" s="109">
        <v>64</v>
      </c>
      <c r="X11" s="107" t="s">
        <v>301</v>
      </c>
    </row>
    <row r="12" spans="1:29" s="51" customFormat="1" ht="18" customHeight="1" x14ac:dyDescent="0.2">
      <c r="A12" s="88" t="s">
        <v>95</v>
      </c>
      <c r="B12" s="90">
        <v>629</v>
      </c>
      <c r="C12" s="46">
        <v>84</v>
      </c>
      <c r="D12" s="46">
        <v>1270</v>
      </c>
      <c r="E12" s="91">
        <v>44</v>
      </c>
      <c r="F12" s="91">
        <v>218</v>
      </c>
      <c r="G12" s="91">
        <v>147</v>
      </c>
      <c r="H12" s="91">
        <v>219</v>
      </c>
      <c r="I12" s="91">
        <v>305</v>
      </c>
      <c r="J12" s="91">
        <v>214</v>
      </c>
      <c r="K12" s="91">
        <v>38</v>
      </c>
      <c r="L12" s="91">
        <v>72</v>
      </c>
      <c r="M12" s="91">
        <v>88</v>
      </c>
      <c r="N12" s="91">
        <v>91</v>
      </c>
      <c r="O12" s="92">
        <v>450</v>
      </c>
      <c r="P12" s="90">
        <v>59</v>
      </c>
      <c r="Q12" s="45">
        <v>63</v>
      </c>
      <c r="R12" s="90">
        <v>166</v>
      </c>
      <c r="S12" s="91">
        <v>231</v>
      </c>
      <c r="T12" s="91">
        <v>93</v>
      </c>
      <c r="U12" s="91">
        <v>100</v>
      </c>
      <c r="V12" s="92">
        <v>66</v>
      </c>
      <c r="W12" s="109">
        <v>19</v>
      </c>
      <c r="X12" s="107" t="s">
        <v>301</v>
      </c>
    </row>
    <row r="13" spans="1:29" s="51" customFormat="1" ht="18" customHeight="1" x14ac:dyDescent="0.2">
      <c r="A13" s="88" t="s">
        <v>96</v>
      </c>
      <c r="B13" s="90">
        <v>445</v>
      </c>
      <c r="C13" s="46">
        <v>61</v>
      </c>
      <c r="D13" s="46">
        <v>915</v>
      </c>
      <c r="E13" s="91">
        <v>27</v>
      </c>
      <c r="F13" s="91">
        <v>179</v>
      </c>
      <c r="G13" s="91">
        <v>95</v>
      </c>
      <c r="H13" s="91">
        <v>144</v>
      </c>
      <c r="I13" s="91">
        <v>218</v>
      </c>
      <c r="J13" s="91">
        <v>165</v>
      </c>
      <c r="K13" s="91">
        <v>18</v>
      </c>
      <c r="L13" s="91">
        <v>44</v>
      </c>
      <c r="M13" s="91">
        <v>78</v>
      </c>
      <c r="N13" s="91">
        <v>83</v>
      </c>
      <c r="O13" s="92">
        <v>284</v>
      </c>
      <c r="P13" s="90">
        <v>22</v>
      </c>
      <c r="Q13" s="45">
        <v>24</v>
      </c>
      <c r="R13" s="90">
        <v>140</v>
      </c>
      <c r="S13" s="91">
        <v>243</v>
      </c>
      <c r="T13" s="91">
        <v>76</v>
      </c>
      <c r="U13" s="91">
        <v>69</v>
      </c>
      <c r="V13" s="92">
        <v>71</v>
      </c>
      <c r="W13" s="109">
        <v>18</v>
      </c>
      <c r="X13" s="107">
        <v>0</v>
      </c>
    </row>
    <row r="14" spans="1:29" s="51" customFormat="1" ht="18" customHeight="1" x14ac:dyDescent="0.2">
      <c r="A14" s="88" t="s">
        <v>97</v>
      </c>
      <c r="B14" s="90">
        <v>1124</v>
      </c>
      <c r="C14" s="46">
        <v>167</v>
      </c>
      <c r="D14" s="46">
        <v>2241</v>
      </c>
      <c r="E14" s="91">
        <v>59</v>
      </c>
      <c r="F14" s="91">
        <v>448</v>
      </c>
      <c r="G14" s="91">
        <v>261</v>
      </c>
      <c r="H14" s="91">
        <v>356</v>
      </c>
      <c r="I14" s="91">
        <v>567</v>
      </c>
      <c r="J14" s="91">
        <v>407</v>
      </c>
      <c r="K14" s="91">
        <v>47</v>
      </c>
      <c r="L14" s="91">
        <v>103</v>
      </c>
      <c r="M14" s="91">
        <v>191</v>
      </c>
      <c r="N14" s="91">
        <v>206</v>
      </c>
      <c r="O14" s="92">
        <v>727</v>
      </c>
      <c r="P14" s="90">
        <v>60</v>
      </c>
      <c r="Q14" s="45">
        <v>69</v>
      </c>
      <c r="R14" s="90">
        <v>280</v>
      </c>
      <c r="S14" s="91">
        <v>426</v>
      </c>
      <c r="T14" s="91">
        <v>156</v>
      </c>
      <c r="U14" s="91">
        <v>165</v>
      </c>
      <c r="V14" s="92">
        <v>115</v>
      </c>
      <c r="W14" s="109">
        <v>25</v>
      </c>
      <c r="X14" s="107">
        <v>5</v>
      </c>
    </row>
    <row r="15" spans="1:29" s="51" customFormat="1" ht="18" customHeight="1" x14ac:dyDescent="0.2">
      <c r="A15" s="88" t="s">
        <v>90</v>
      </c>
      <c r="B15" s="90">
        <v>2783</v>
      </c>
      <c r="C15" s="46">
        <v>503</v>
      </c>
      <c r="D15" s="46">
        <v>6504</v>
      </c>
      <c r="E15" s="91">
        <v>175</v>
      </c>
      <c r="F15" s="91">
        <v>1232</v>
      </c>
      <c r="G15" s="91">
        <v>616</v>
      </c>
      <c r="H15" s="91">
        <v>757</v>
      </c>
      <c r="I15" s="91">
        <v>1222</v>
      </c>
      <c r="J15" s="91">
        <v>1327</v>
      </c>
      <c r="K15" s="91">
        <v>57</v>
      </c>
      <c r="L15" s="91">
        <v>177</v>
      </c>
      <c r="M15" s="91">
        <v>424</v>
      </c>
      <c r="N15" s="91">
        <v>542</v>
      </c>
      <c r="O15" s="92">
        <v>1817</v>
      </c>
      <c r="P15" s="90">
        <v>132</v>
      </c>
      <c r="Q15" s="45">
        <v>145</v>
      </c>
      <c r="R15" s="90">
        <v>688</v>
      </c>
      <c r="S15" s="91">
        <v>1011</v>
      </c>
      <c r="T15" s="91">
        <v>322</v>
      </c>
      <c r="U15" s="91">
        <v>375</v>
      </c>
      <c r="V15" s="92">
        <v>313</v>
      </c>
      <c r="W15" s="109">
        <v>105</v>
      </c>
      <c r="X15" s="107">
        <v>9</v>
      </c>
    </row>
    <row r="16" spans="1:29" s="51" customFormat="1" ht="18" customHeight="1" x14ac:dyDescent="0.2">
      <c r="A16" s="88" t="s">
        <v>91</v>
      </c>
      <c r="B16" s="44">
        <v>4548</v>
      </c>
      <c r="C16" s="46">
        <v>819</v>
      </c>
      <c r="D16" s="46">
        <v>10402</v>
      </c>
      <c r="E16" s="91">
        <v>302</v>
      </c>
      <c r="F16" s="91">
        <v>1801</v>
      </c>
      <c r="G16" s="46">
        <v>939</v>
      </c>
      <c r="H16" s="91">
        <v>1502</v>
      </c>
      <c r="I16" s="91">
        <v>2068</v>
      </c>
      <c r="J16" s="46">
        <v>2098</v>
      </c>
      <c r="K16" s="91">
        <v>108</v>
      </c>
      <c r="L16" s="91">
        <v>274</v>
      </c>
      <c r="M16" s="91">
        <v>562</v>
      </c>
      <c r="N16" s="91">
        <v>730</v>
      </c>
      <c r="O16" s="45">
        <v>3256</v>
      </c>
      <c r="P16" s="44">
        <v>287</v>
      </c>
      <c r="Q16" s="45">
        <v>312</v>
      </c>
      <c r="R16" s="90">
        <v>949</v>
      </c>
      <c r="S16" s="91">
        <v>1304</v>
      </c>
      <c r="T16" s="91">
        <v>480</v>
      </c>
      <c r="U16" s="91">
        <v>563</v>
      </c>
      <c r="V16" s="92">
        <v>386</v>
      </c>
      <c r="W16" s="109">
        <v>152</v>
      </c>
      <c r="X16" s="107">
        <v>9</v>
      </c>
    </row>
    <row r="17" spans="1:24" s="51" customFormat="1" ht="18" customHeight="1" x14ac:dyDescent="0.2">
      <c r="A17" s="88" t="s">
        <v>102</v>
      </c>
      <c r="B17" s="44">
        <v>850</v>
      </c>
      <c r="C17" s="46">
        <v>111</v>
      </c>
      <c r="D17" s="46">
        <v>1645</v>
      </c>
      <c r="E17" s="91">
        <v>501</v>
      </c>
      <c r="F17" s="46">
        <v>3391</v>
      </c>
      <c r="G17" s="91">
        <v>1687</v>
      </c>
      <c r="H17" s="91">
        <v>2553</v>
      </c>
      <c r="I17" s="91">
        <v>3605</v>
      </c>
      <c r="J17" s="91">
        <v>3300</v>
      </c>
      <c r="K17" s="91">
        <v>359</v>
      </c>
      <c r="L17" s="46">
        <v>868</v>
      </c>
      <c r="M17" s="91">
        <v>1156</v>
      </c>
      <c r="N17" s="91">
        <v>1352</v>
      </c>
      <c r="O17" s="45">
        <v>5625</v>
      </c>
      <c r="P17" s="44">
        <v>477</v>
      </c>
      <c r="Q17" s="45">
        <v>515</v>
      </c>
      <c r="R17" s="90">
        <v>2233</v>
      </c>
      <c r="S17" s="91">
        <v>3352</v>
      </c>
      <c r="T17" s="91">
        <v>1058</v>
      </c>
      <c r="U17" s="91">
        <v>1200</v>
      </c>
      <c r="V17" s="92">
        <v>1033</v>
      </c>
      <c r="W17" s="109">
        <v>302</v>
      </c>
      <c r="X17" s="107">
        <v>27</v>
      </c>
    </row>
    <row r="18" spans="1:24" s="51" customFormat="1" ht="18" customHeight="1" x14ac:dyDescent="0.2">
      <c r="A18" s="88" t="s">
        <v>98</v>
      </c>
      <c r="B18" s="90">
        <v>1084</v>
      </c>
      <c r="C18" s="46">
        <v>147</v>
      </c>
      <c r="D18" s="46">
        <v>2255</v>
      </c>
      <c r="E18" s="91">
        <v>51</v>
      </c>
      <c r="F18" s="91">
        <v>335</v>
      </c>
      <c r="G18" s="91">
        <v>170</v>
      </c>
      <c r="H18" s="91">
        <v>294</v>
      </c>
      <c r="I18" s="91">
        <v>432</v>
      </c>
      <c r="J18" s="91">
        <v>319</v>
      </c>
      <c r="K18" s="91">
        <v>33</v>
      </c>
      <c r="L18" s="91">
        <v>66</v>
      </c>
      <c r="M18" s="91">
        <v>135</v>
      </c>
      <c r="N18" s="91">
        <v>191</v>
      </c>
      <c r="O18" s="92">
        <v>524</v>
      </c>
      <c r="P18" s="90">
        <v>26</v>
      </c>
      <c r="Q18" s="45">
        <v>31</v>
      </c>
      <c r="R18" s="90">
        <v>223</v>
      </c>
      <c r="S18" s="91">
        <v>324</v>
      </c>
      <c r="T18" s="91">
        <v>103</v>
      </c>
      <c r="U18" s="91">
        <v>111</v>
      </c>
      <c r="V18" s="92">
        <v>112</v>
      </c>
      <c r="W18" s="109">
        <v>19</v>
      </c>
      <c r="X18" s="107">
        <v>5</v>
      </c>
    </row>
    <row r="19" spans="1:24" s="51" customFormat="1" ht="18" customHeight="1" x14ac:dyDescent="0.2">
      <c r="A19" s="88" t="s">
        <v>103</v>
      </c>
      <c r="B19" s="90">
        <v>654</v>
      </c>
      <c r="C19" s="46">
        <v>117</v>
      </c>
      <c r="D19" s="46">
        <v>1669</v>
      </c>
      <c r="E19" s="91">
        <v>46</v>
      </c>
      <c r="F19" s="91">
        <v>416</v>
      </c>
      <c r="G19" s="91">
        <v>236</v>
      </c>
      <c r="H19" s="91">
        <v>385</v>
      </c>
      <c r="I19" s="91">
        <v>497</v>
      </c>
      <c r="J19" s="91">
        <v>386</v>
      </c>
      <c r="K19" s="91">
        <v>80</v>
      </c>
      <c r="L19" s="91">
        <v>121</v>
      </c>
      <c r="M19" s="91">
        <v>140</v>
      </c>
      <c r="N19" s="91">
        <v>175</v>
      </c>
      <c r="O19" s="92">
        <v>769</v>
      </c>
      <c r="P19" s="90">
        <v>82</v>
      </c>
      <c r="Q19" s="45">
        <v>97</v>
      </c>
      <c r="R19" s="90">
        <v>350</v>
      </c>
      <c r="S19" s="91">
        <v>538</v>
      </c>
      <c r="T19" s="91">
        <v>166</v>
      </c>
      <c r="U19" s="91">
        <v>182</v>
      </c>
      <c r="V19" s="92">
        <v>168</v>
      </c>
      <c r="W19" s="109">
        <v>31</v>
      </c>
      <c r="X19" s="107" t="s">
        <v>301</v>
      </c>
    </row>
    <row r="20" spans="1:24" s="51" customFormat="1" ht="18" customHeight="1" x14ac:dyDescent="0.2">
      <c r="A20" s="88" t="s">
        <v>82</v>
      </c>
      <c r="B20" s="90">
        <v>945</v>
      </c>
      <c r="C20" s="46">
        <v>98</v>
      </c>
      <c r="D20" s="46">
        <v>2107</v>
      </c>
      <c r="E20" s="91">
        <v>41</v>
      </c>
      <c r="F20" s="91">
        <v>320</v>
      </c>
      <c r="G20" s="91">
        <v>156</v>
      </c>
      <c r="H20" s="91">
        <v>134</v>
      </c>
      <c r="I20" s="91">
        <v>251</v>
      </c>
      <c r="J20" s="91">
        <v>276</v>
      </c>
      <c r="K20" s="91">
        <v>19</v>
      </c>
      <c r="L20" s="91">
        <v>108</v>
      </c>
      <c r="M20" s="91">
        <v>112</v>
      </c>
      <c r="N20" s="91">
        <v>125</v>
      </c>
      <c r="O20" s="92">
        <v>417</v>
      </c>
      <c r="P20" s="90">
        <v>13</v>
      </c>
      <c r="Q20" s="45">
        <v>14</v>
      </c>
      <c r="R20" s="90">
        <v>158</v>
      </c>
      <c r="S20" s="91">
        <v>262</v>
      </c>
      <c r="T20" s="91">
        <v>89</v>
      </c>
      <c r="U20" s="91">
        <v>86</v>
      </c>
      <c r="V20" s="92">
        <v>72</v>
      </c>
      <c r="W20" s="109">
        <v>22</v>
      </c>
      <c r="X20" s="107" t="s">
        <v>301</v>
      </c>
    </row>
    <row r="21" spans="1:24" s="51" customFormat="1" ht="18" customHeight="1" x14ac:dyDescent="0.2">
      <c r="A21" s="88" t="s">
        <v>83</v>
      </c>
      <c r="B21" s="44">
        <v>7205</v>
      </c>
      <c r="C21" s="46">
        <v>1298</v>
      </c>
      <c r="D21" s="46">
        <v>17993</v>
      </c>
      <c r="E21" s="91">
        <v>53</v>
      </c>
      <c r="F21" s="91">
        <v>355</v>
      </c>
      <c r="G21" s="46">
        <v>214</v>
      </c>
      <c r="H21" s="91">
        <v>323</v>
      </c>
      <c r="I21" s="91">
        <v>437</v>
      </c>
      <c r="J21" s="91">
        <v>264</v>
      </c>
      <c r="K21" s="91">
        <v>72</v>
      </c>
      <c r="L21" s="46">
        <v>172</v>
      </c>
      <c r="M21" s="91">
        <v>134</v>
      </c>
      <c r="N21" s="91">
        <v>135</v>
      </c>
      <c r="O21" s="45">
        <v>676</v>
      </c>
      <c r="P21" s="44">
        <v>51</v>
      </c>
      <c r="Q21" s="45">
        <v>55</v>
      </c>
      <c r="R21" s="90">
        <v>236</v>
      </c>
      <c r="S21" s="91">
        <v>345</v>
      </c>
      <c r="T21" s="91">
        <v>117</v>
      </c>
      <c r="U21" s="91">
        <v>148</v>
      </c>
      <c r="V21" s="92">
        <v>88</v>
      </c>
      <c r="W21" s="109">
        <v>21</v>
      </c>
      <c r="X21" s="107" t="s">
        <v>301</v>
      </c>
    </row>
    <row r="22" spans="1:24" s="51" customFormat="1" ht="18" customHeight="1" x14ac:dyDescent="0.2">
      <c r="A22" s="88" t="s">
        <v>84</v>
      </c>
      <c r="B22" s="44">
        <v>8133</v>
      </c>
      <c r="C22" s="46">
        <v>1173</v>
      </c>
      <c r="D22" s="46">
        <v>18029</v>
      </c>
      <c r="E22" s="91">
        <v>442</v>
      </c>
      <c r="F22" s="91">
        <v>3030</v>
      </c>
      <c r="G22" s="46">
        <v>1515</v>
      </c>
      <c r="H22" s="91">
        <v>2214</v>
      </c>
      <c r="I22" s="91">
        <v>3109</v>
      </c>
      <c r="J22" s="91">
        <v>3213</v>
      </c>
      <c r="K22" s="91">
        <v>222</v>
      </c>
      <c r="L22" s="46">
        <v>661</v>
      </c>
      <c r="M22" s="91">
        <v>963</v>
      </c>
      <c r="N22" s="46">
        <v>1184</v>
      </c>
      <c r="O22" s="92">
        <v>5058</v>
      </c>
      <c r="P22" s="44">
        <v>263</v>
      </c>
      <c r="Q22" s="45">
        <v>295</v>
      </c>
      <c r="R22" s="90">
        <v>1531</v>
      </c>
      <c r="S22" s="91">
        <v>2339</v>
      </c>
      <c r="T22" s="91">
        <v>813</v>
      </c>
      <c r="U22" s="91">
        <v>835</v>
      </c>
      <c r="V22" s="92">
        <v>696</v>
      </c>
      <c r="W22" s="109">
        <v>227</v>
      </c>
      <c r="X22" s="107">
        <v>33</v>
      </c>
    </row>
    <row r="23" spans="1:24" s="51" customFormat="1" ht="18" customHeight="1" x14ac:dyDescent="0.2">
      <c r="A23" s="88" t="s">
        <v>85</v>
      </c>
      <c r="B23" s="90">
        <v>5498</v>
      </c>
      <c r="C23" s="46">
        <v>1057</v>
      </c>
      <c r="D23" s="46">
        <v>13551</v>
      </c>
      <c r="E23" s="91">
        <v>431</v>
      </c>
      <c r="F23" s="91">
        <v>2363</v>
      </c>
      <c r="G23" s="91">
        <v>1069</v>
      </c>
      <c r="H23" s="91">
        <v>1632</v>
      </c>
      <c r="I23" s="91">
        <v>2388</v>
      </c>
      <c r="J23" s="91">
        <v>2457</v>
      </c>
      <c r="K23" s="91">
        <v>196</v>
      </c>
      <c r="L23" s="91">
        <v>457</v>
      </c>
      <c r="M23" s="91">
        <v>716</v>
      </c>
      <c r="N23" s="91">
        <v>875</v>
      </c>
      <c r="O23" s="92">
        <v>3907</v>
      </c>
      <c r="P23" s="108">
        <v>193</v>
      </c>
      <c r="Q23" s="45">
        <v>214</v>
      </c>
      <c r="R23" s="90">
        <v>1147</v>
      </c>
      <c r="S23" s="91">
        <v>1647</v>
      </c>
      <c r="T23" s="91">
        <v>624</v>
      </c>
      <c r="U23" s="91">
        <v>647</v>
      </c>
      <c r="V23" s="92">
        <v>500</v>
      </c>
      <c r="W23" s="109">
        <v>132</v>
      </c>
      <c r="X23" s="107">
        <v>11</v>
      </c>
    </row>
    <row r="24" spans="1:24" s="51" customFormat="1" ht="18" customHeight="1" x14ac:dyDescent="0.2">
      <c r="A24" s="88" t="s">
        <v>87</v>
      </c>
      <c r="B24" s="44">
        <v>14720</v>
      </c>
      <c r="C24" s="46">
        <v>2584</v>
      </c>
      <c r="D24" s="46">
        <v>33762</v>
      </c>
      <c r="E24" s="46">
        <v>945</v>
      </c>
      <c r="F24" s="91">
        <v>6130</v>
      </c>
      <c r="G24" s="46">
        <v>3229</v>
      </c>
      <c r="H24" s="46">
        <v>4408</v>
      </c>
      <c r="I24" s="46">
        <v>6984</v>
      </c>
      <c r="J24" s="46">
        <v>6505</v>
      </c>
      <c r="K24" s="241">
        <v>322</v>
      </c>
      <c r="L24" s="91">
        <v>909</v>
      </c>
      <c r="M24" s="46">
        <v>2419</v>
      </c>
      <c r="N24" s="46">
        <v>2774</v>
      </c>
      <c r="O24" s="45">
        <v>9527</v>
      </c>
      <c r="P24" s="44">
        <v>882</v>
      </c>
      <c r="Q24" s="45">
        <v>970</v>
      </c>
      <c r="R24" s="90">
        <v>3541</v>
      </c>
      <c r="S24" s="91">
        <v>5066</v>
      </c>
      <c r="T24" s="91">
        <v>1761</v>
      </c>
      <c r="U24" s="91">
        <v>1962</v>
      </c>
      <c r="V24" s="92">
        <v>1579</v>
      </c>
      <c r="W24" s="109">
        <v>667</v>
      </c>
      <c r="X24" s="107">
        <v>46</v>
      </c>
    </row>
    <row r="25" spans="1:24" s="51" customFormat="1" ht="18" customHeight="1" x14ac:dyDescent="0.2">
      <c r="A25" s="88" t="s">
        <v>88</v>
      </c>
      <c r="B25" s="90">
        <v>3196</v>
      </c>
      <c r="C25" s="46">
        <v>563</v>
      </c>
      <c r="D25" s="46">
        <v>7338</v>
      </c>
      <c r="E25" s="91">
        <v>233</v>
      </c>
      <c r="F25" s="91">
        <v>1351</v>
      </c>
      <c r="G25" s="91">
        <v>687</v>
      </c>
      <c r="H25" s="91">
        <v>925</v>
      </c>
      <c r="I25" s="91">
        <v>1414</v>
      </c>
      <c r="J25" s="91">
        <v>1424</v>
      </c>
      <c r="K25" s="91">
        <v>108</v>
      </c>
      <c r="L25" s="91">
        <v>250</v>
      </c>
      <c r="M25" s="91">
        <v>520</v>
      </c>
      <c r="N25" s="91">
        <v>597</v>
      </c>
      <c r="O25" s="92">
        <v>2079</v>
      </c>
      <c r="P25" s="90">
        <v>175</v>
      </c>
      <c r="Q25" s="45">
        <v>192</v>
      </c>
      <c r="R25" s="90">
        <v>865</v>
      </c>
      <c r="S25" s="91">
        <v>1268</v>
      </c>
      <c r="T25" s="91">
        <v>437</v>
      </c>
      <c r="U25" s="91">
        <v>485</v>
      </c>
      <c r="V25" s="92">
        <v>380</v>
      </c>
      <c r="W25" s="109">
        <v>102</v>
      </c>
      <c r="X25" s="107">
        <v>13</v>
      </c>
    </row>
    <row r="26" spans="1:24" s="51" customFormat="1" ht="18" customHeight="1" x14ac:dyDescent="0.2">
      <c r="A26" s="88" t="s">
        <v>86</v>
      </c>
      <c r="B26" s="90">
        <v>861</v>
      </c>
      <c r="C26" s="46">
        <v>97</v>
      </c>
      <c r="D26" s="46">
        <v>1851</v>
      </c>
      <c r="E26" s="91">
        <v>50</v>
      </c>
      <c r="F26" s="91">
        <v>350</v>
      </c>
      <c r="G26" s="91">
        <v>165</v>
      </c>
      <c r="H26" s="91">
        <v>296</v>
      </c>
      <c r="I26" s="91">
        <v>426</v>
      </c>
      <c r="J26" s="91">
        <v>256</v>
      </c>
      <c r="K26" s="91">
        <v>57</v>
      </c>
      <c r="L26" s="91">
        <v>122</v>
      </c>
      <c r="M26" s="91">
        <v>108</v>
      </c>
      <c r="N26" s="91">
        <v>134</v>
      </c>
      <c r="O26" s="92">
        <v>619</v>
      </c>
      <c r="P26" s="90">
        <v>42</v>
      </c>
      <c r="Q26" s="45">
        <v>47</v>
      </c>
      <c r="R26" s="90">
        <v>156</v>
      </c>
      <c r="S26" s="91">
        <v>246</v>
      </c>
      <c r="T26" s="91">
        <v>84</v>
      </c>
      <c r="U26" s="91">
        <v>92</v>
      </c>
      <c r="V26" s="92">
        <v>64</v>
      </c>
      <c r="W26" s="109">
        <v>19</v>
      </c>
      <c r="X26" s="107" t="s">
        <v>301</v>
      </c>
    </row>
    <row r="27" spans="1:24" s="51" customFormat="1" ht="18" customHeight="1" x14ac:dyDescent="0.2">
      <c r="A27" s="88" t="s">
        <v>89</v>
      </c>
      <c r="B27" s="90">
        <v>2483</v>
      </c>
      <c r="C27" s="46">
        <v>422</v>
      </c>
      <c r="D27" s="46">
        <v>5646</v>
      </c>
      <c r="E27" s="91">
        <v>175</v>
      </c>
      <c r="F27" s="91">
        <v>1063</v>
      </c>
      <c r="G27" s="91">
        <v>504</v>
      </c>
      <c r="H27" s="91">
        <v>741</v>
      </c>
      <c r="I27" s="91">
        <v>1079</v>
      </c>
      <c r="J27" s="91">
        <v>1089</v>
      </c>
      <c r="K27" s="91">
        <v>99</v>
      </c>
      <c r="L27" s="91">
        <v>216</v>
      </c>
      <c r="M27" s="91">
        <v>338</v>
      </c>
      <c r="N27" s="91">
        <v>423</v>
      </c>
      <c r="O27" s="92">
        <v>1721</v>
      </c>
      <c r="P27" s="90">
        <v>140</v>
      </c>
      <c r="Q27" s="45">
        <v>156</v>
      </c>
      <c r="R27" s="90">
        <v>644</v>
      </c>
      <c r="S27" s="91">
        <v>975</v>
      </c>
      <c r="T27" s="91">
        <v>341</v>
      </c>
      <c r="U27" s="91">
        <v>356</v>
      </c>
      <c r="V27" s="92">
        <v>288</v>
      </c>
      <c r="W27" s="109">
        <v>89</v>
      </c>
      <c r="X27" s="107">
        <v>6</v>
      </c>
    </row>
    <row r="28" spans="1:24" s="51" customFormat="1" ht="18" customHeight="1" x14ac:dyDescent="0.2">
      <c r="A28" s="88" t="s">
        <v>100</v>
      </c>
      <c r="B28" s="44">
        <v>4303</v>
      </c>
      <c r="C28" s="46">
        <v>592</v>
      </c>
      <c r="D28" s="46">
        <v>9301</v>
      </c>
      <c r="E28" s="91">
        <v>249</v>
      </c>
      <c r="F28" s="46">
        <v>1661</v>
      </c>
      <c r="G28" s="91">
        <v>967</v>
      </c>
      <c r="H28" s="91">
        <v>1423</v>
      </c>
      <c r="I28" s="46">
        <v>1957</v>
      </c>
      <c r="J28" s="91">
        <v>1560</v>
      </c>
      <c r="K28" s="91">
        <v>264</v>
      </c>
      <c r="L28" s="91">
        <v>522</v>
      </c>
      <c r="M28" s="91">
        <v>543</v>
      </c>
      <c r="N28" s="91">
        <v>700</v>
      </c>
      <c r="O28" s="45">
        <v>3060</v>
      </c>
      <c r="P28" s="44">
        <v>385</v>
      </c>
      <c r="Q28" s="45">
        <v>427</v>
      </c>
      <c r="R28" s="90">
        <v>1188</v>
      </c>
      <c r="S28" s="91">
        <v>1766</v>
      </c>
      <c r="T28" s="91">
        <v>660</v>
      </c>
      <c r="U28" s="91">
        <v>672</v>
      </c>
      <c r="V28" s="92">
        <v>516</v>
      </c>
      <c r="W28" s="109">
        <v>180</v>
      </c>
      <c r="X28" s="107">
        <v>28</v>
      </c>
    </row>
    <row r="29" spans="1:24" s="51" customFormat="1" ht="18" customHeight="1" x14ac:dyDescent="0.2">
      <c r="A29" s="88" t="s">
        <v>92</v>
      </c>
      <c r="B29" s="44">
        <v>3951</v>
      </c>
      <c r="C29" s="46">
        <v>517</v>
      </c>
      <c r="D29" s="46">
        <v>7949</v>
      </c>
      <c r="E29" s="91">
        <v>203</v>
      </c>
      <c r="F29" s="91">
        <v>1559</v>
      </c>
      <c r="G29" s="46">
        <v>882</v>
      </c>
      <c r="H29" s="91">
        <v>1306</v>
      </c>
      <c r="I29" s="46">
        <v>2023</v>
      </c>
      <c r="J29" s="91">
        <v>1364</v>
      </c>
      <c r="K29" s="91">
        <v>183</v>
      </c>
      <c r="L29" s="91">
        <v>381</v>
      </c>
      <c r="M29" s="91">
        <v>573</v>
      </c>
      <c r="N29" s="46">
        <v>649</v>
      </c>
      <c r="O29" s="92">
        <v>2729</v>
      </c>
      <c r="P29" s="44">
        <v>162</v>
      </c>
      <c r="Q29" s="45">
        <v>175</v>
      </c>
      <c r="R29" s="90">
        <v>872</v>
      </c>
      <c r="S29" s="91">
        <v>1263</v>
      </c>
      <c r="T29" s="91">
        <v>474</v>
      </c>
      <c r="U29" s="91">
        <v>484</v>
      </c>
      <c r="V29" s="92">
        <v>388</v>
      </c>
      <c r="W29" s="109">
        <v>90</v>
      </c>
      <c r="X29" s="107">
        <v>8</v>
      </c>
    </row>
    <row r="30" spans="1:24" s="51" customFormat="1" ht="18" customHeight="1" x14ac:dyDescent="0.2">
      <c r="A30" s="88" t="s">
        <v>99</v>
      </c>
      <c r="B30" s="44">
        <v>7347</v>
      </c>
      <c r="C30" s="46">
        <v>1234</v>
      </c>
      <c r="D30" s="46">
        <v>16942</v>
      </c>
      <c r="E30" s="91">
        <v>514</v>
      </c>
      <c r="F30" s="91">
        <v>2995</v>
      </c>
      <c r="G30" s="46">
        <v>1548</v>
      </c>
      <c r="H30" s="91">
        <v>2287</v>
      </c>
      <c r="I30" s="91">
        <v>3233</v>
      </c>
      <c r="J30" s="46">
        <v>3166</v>
      </c>
      <c r="K30" s="91">
        <v>296</v>
      </c>
      <c r="L30" s="91">
        <v>652</v>
      </c>
      <c r="M30" s="91">
        <v>956</v>
      </c>
      <c r="N30" s="91">
        <v>1128</v>
      </c>
      <c r="O30" s="45">
        <v>5263</v>
      </c>
      <c r="P30" s="44">
        <v>279</v>
      </c>
      <c r="Q30" s="45">
        <v>322</v>
      </c>
      <c r="R30" s="90">
        <v>1344</v>
      </c>
      <c r="S30" s="91">
        <v>2037</v>
      </c>
      <c r="T30" s="91">
        <v>739</v>
      </c>
      <c r="U30" s="91">
        <v>746</v>
      </c>
      <c r="V30" s="92">
        <v>598</v>
      </c>
      <c r="W30" s="109">
        <v>163</v>
      </c>
      <c r="X30" s="107">
        <v>14</v>
      </c>
    </row>
    <row r="31" spans="1:24" s="51" customFormat="1" ht="18" customHeight="1" x14ac:dyDescent="0.2">
      <c r="A31" s="88" t="s">
        <v>93</v>
      </c>
      <c r="B31" s="44">
        <v>10250</v>
      </c>
      <c r="C31" s="46">
        <v>1397</v>
      </c>
      <c r="D31" s="46">
        <v>20401</v>
      </c>
      <c r="E31" s="91">
        <v>506</v>
      </c>
      <c r="F31" s="91">
        <v>3901</v>
      </c>
      <c r="G31" s="46">
        <v>2254</v>
      </c>
      <c r="H31" s="46">
        <v>3585</v>
      </c>
      <c r="I31" s="91">
        <v>5393</v>
      </c>
      <c r="J31" s="91">
        <v>3683</v>
      </c>
      <c r="K31" s="91">
        <v>376</v>
      </c>
      <c r="L31" s="46">
        <v>798</v>
      </c>
      <c r="M31" s="91">
        <v>1494</v>
      </c>
      <c r="N31" s="91">
        <v>1701</v>
      </c>
      <c r="O31" s="45">
        <v>7055</v>
      </c>
      <c r="P31" s="44">
        <v>519</v>
      </c>
      <c r="Q31" s="45">
        <v>561</v>
      </c>
      <c r="R31" s="90">
        <v>2459</v>
      </c>
      <c r="S31" s="91">
        <v>3352</v>
      </c>
      <c r="T31" s="91">
        <v>1290</v>
      </c>
      <c r="U31" s="91">
        <v>1422</v>
      </c>
      <c r="V31" s="92">
        <v>1037</v>
      </c>
      <c r="W31" s="109">
        <v>217</v>
      </c>
      <c r="X31" s="107">
        <v>31</v>
      </c>
    </row>
    <row r="32" spans="1:24" s="51" customFormat="1" ht="18" customHeight="1" x14ac:dyDescent="0.2">
      <c r="A32" s="88" t="s">
        <v>101</v>
      </c>
      <c r="B32" s="44">
        <v>564</v>
      </c>
      <c r="C32" s="46">
        <v>77</v>
      </c>
      <c r="D32" s="46">
        <v>1154</v>
      </c>
      <c r="E32" s="91">
        <v>25</v>
      </c>
      <c r="F32" s="91">
        <v>227</v>
      </c>
      <c r="G32" s="46">
        <v>126</v>
      </c>
      <c r="H32" s="91">
        <v>186</v>
      </c>
      <c r="I32" s="91">
        <v>283</v>
      </c>
      <c r="J32" s="91">
        <v>192</v>
      </c>
      <c r="K32" s="91">
        <v>24</v>
      </c>
      <c r="L32" s="46">
        <v>65</v>
      </c>
      <c r="M32" s="91">
        <v>75</v>
      </c>
      <c r="N32" s="91">
        <v>87</v>
      </c>
      <c r="O32" s="45">
        <v>402</v>
      </c>
      <c r="P32" s="44">
        <v>47</v>
      </c>
      <c r="Q32" s="45">
        <v>51</v>
      </c>
      <c r="R32" s="90">
        <v>157</v>
      </c>
      <c r="S32" s="91">
        <v>211</v>
      </c>
      <c r="T32" s="91">
        <v>81</v>
      </c>
      <c r="U32" s="91">
        <v>90</v>
      </c>
      <c r="V32" s="92">
        <v>67</v>
      </c>
      <c r="W32" s="109">
        <v>18</v>
      </c>
      <c r="X32" s="107" t="s">
        <v>301</v>
      </c>
    </row>
    <row r="33" spans="1:27" s="51" customFormat="1" ht="18" customHeight="1" x14ac:dyDescent="0.2">
      <c r="A33" s="88" t="s">
        <v>104</v>
      </c>
      <c r="B33" s="44">
        <v>9134</v>
      </c>
      <c r="C33" s="46">
        <v>1248</v>
      </c>
      <c r="D33" s="46">
        <v>19078</v>
      </c>
      <c r="E33" s="91">
        <v>465</v>
      </c>
      <c r="F33" s="46">
        <v>3521</v>
      </c>
      <c r="G33" s="91">
        <v>1968</v>
      </c>
      <c r="H33" s="46">
        <v>3172</v>
      </c>
      <c r="I33" s="91">
        <v>4560</v>
      </c>
      <c r="J33" s="46">
        <v>3479</v>
      </c>
      <c r="K33" s="46">
        <v>371</v>
      </c>
      <c r="L33" s="91">
        <v>724</v>
      </c>
      <c r="M33" s="46">
        <v>1271</v>
      </c>
      <c r="N33" s="91">
        <v>1394</v>
      </c>
      <c r="O33" s="45">
        <v>6469</v>
      </c>
      <c r="P33" s="44">
        <v>458</v>
      </c>
      <c r="Q33" s="45">
        <v>495</v>
      </c>
      <c r="R33" s="90">
        <v>2669</v>
      </c>
      <c r="S33" s="91">
        <v>3839</v>
      </c>
      <c r="T33" s="91">
        <v>1397</v>
      </c>
      <c r="U33" s="91">
        <v>1471</v>
      </c>
      <c r="V33" s="92">
        <v>1198</v>
      </c>
      <c r="W33" s="109">
        <v>329</v>
      </c>
      <c r="X33" s="107">
        <v>31</v>
      </c>
    </row>
    <row r="34" spans="1:27" s="51" customFormat="1" ht="18" customHeight="1" x14ac:dyDescent="0.2">
      <c r="A34" s="88" t="s">
        <v>94</v>
      </c>
      <c r="B34" s="90">
        <v>803</v>
      </c>
      <c r="C34" s="46">
        <v>94</v>
      </c>
      <c r="D34" s="46">
        <v>1597</v>
      </c>
      <c r="E34" s="91">
        <v>36</v>
      </c>
      <c r="F34" s="91">
        <v>338</v>
      </c>
      <c r="G34" s="91">
        <v>153</v>
      </c>
      <c r="H34" s="91">
        <v>276</v>
      </c>
      <c r="I34" s="91">
        <v>412</v>
      </c>
      <c r="J34" s="91">
        <v>281</v>
      </c>
      <c r="K34" s="91">
        <v>33</v>
      </c>
      <c r="L34" s="91">
        <v>77</v>
      </c>
      <c r="M34" s="91">
        <v>111</v>
      </c>
      <c r="N34" s="91">
        <v>164</v>
      </c>
      <c r="O34" s="92">
        <v>528</v>
      </c>
      <c r="P34" s="90">
        <v>42</v>
      </c>
      <c r="Q34" s="45">
        <v>46</v>
      </c>
      <c r="R34" s="90">
        <v>191</v>
      </c>
      <c r="S34" s="91">
        <v>261</v>
      </c>
      <c r="T34" s="91">
        <v>91</v>
      </c>
      <c r="U34" s="91">
        <v>126</v>
      </c>
      <c r="V34" s="92">
        <v>65</v>
      </c>
      <c r="W34" s="109">
        <v>15</v>
      </c>
      <c r="X34" s="107" t="s">
        <v>301</v>
      </c>
    </row>
    <row r="35" spans="1:27" s="51" customFormat="1" ht="23.25" thickBot="1" x14ac:dyDescent="0.25">
      <c r="A35" s="110" t="s">
        <v>105</v>
      </c>
      <c r="B35" s="111">
        <v>136</v>
      </c>
      <c r="C35" s="74">
        <v>33</v>
      </c>
      <c r="D35" s="74">
        <v>295</v>
      </c>
      <c r="E35" s="112">
        <v>15</v>
      </c>
      <c r="F35" s="112">
        <v>96</v>
      </c>
      <c r="G35" s="112">
        <v>13</v>
      </c>
      <c r="H35" s="112">
        <v>12</v>
      </c>
      <c r="I35" s="112">
        <v>63</v>
      </c>
      <c r="J35" s="112">
        <v>62</v>
      </c>
      <c r="K35" s="112">
        <v>1</v>
      </c>
      <c r="L35" s="112">
        <v>10</v>
      </c>
      <c r="M35" s="112">
        <v>43</v>
      </c>
      <c r="N35" s="112">
        <v>46</v>
      </c>
      <c r="O35" s="113">
        <v>47</v>
      </c>
      <c r="P35" s="111">
        <v>1</v>
      </c>
      <c r="Q35" s="73">
        <v>1</v>
      </c>
      <c r="R35" s="111">
        <v>10</v>
      </c>
      <c r="S35" s="112">
        <v>17</v>
      </c>
      <c r="T35" s="112">
        <v>6</v>
      </c>
      <c r="U35" s="112">
        <v>4</v>
      </c>
      <c r="V35" s="113">
        <v>6</v>
      </c>
      <c r="W35" s="114">
        <v>1</v>
      </c>
      <c r="X35" s="115">
        <v>0</v>
      </c>
    </row>
    <row r="36" spans="1:27" s="7" customFormat="1" ht="27.75" customHeight="1" thickTop="1" thickBot="1" x14ac:dyDescent="0.25">
      <c r="A36" s="316" t="s">
        <v>106</v>
      </c>
      <c r="B36" s="317">
        <v>92983</v>
      </c>
      <c r="C36" s="340">
        <v>14697</v>
      </c>
      <c r="D36" s="340">
        <v>206710</v>
      </c>
      <c r="E36" s="340">
        <v>5670</v>
      </c>
      <c r="F36" s="340">
        <v>37858</v>
      </c>
      <c r="G36" s="340">
        <v>19870</v>
      </c>
      <c r="H36" s="340">
        <v>29536</v>
      </c>
      <c r="I36" s="340">
        <v>43604</v>
      </c>
      <c r="J36" s="340">
        <v>38002</v>
      </c>
      <c r="K36" s="340">
        <v>3422</v>
      </c>
      <c r="L36" s="340">
        <v>7954</v>
      </c>
      <c r="M36" s="340">
        <v>13365</v>
      </c>
      <c r="N36" s="340">
        <v>15725</v>
      </c>
      <c r="O36" s="339">
        <v>63892</v>
      </c>
      <c r="P36" s="317">
        <v>4857</v>
      </c>
      <c r="Q36" s="339">
        <v>5341</v>
      </c>
      <c r="R36" s="317">
        <v>22550</v>
      </c>
      <c r="S36" s="340">
        <v>32858</v>
      </c>
      <c r="T36" s="340">
        <v>11648</v>
      </c>
      <c r="U36" s="340">
        <v>12576</v>
      </c>
      <c r="V36" s="339">
        <v>9974</v>
      </c>
      <c r="W36" s="317">
        <v>3027</v>
      </c>
      <c r="X36" s="340">
        <v>296</v>
      </c>
      <c r="Y36" s="27"/>
    </row>
    <row r="37" spans="1:27" s="7" customFormat="1" ht="4.5" customHeight="1" thickTop="1" x14ac:dyDescent="0.2">
      <c r="A37" s="75"/>
      <c r="B37" s="234"/>
      <c r="C37" s="234"/>
      <c r="D37" s="234"/>
      <c r="E37" s="234"/>
      <c r="F37" s="234"/>
      <c r="G37" s="234"/>
      <c r="H37" s="234"/>
      <c r="I37" s="234"/>
      <c r="J37" s="234"/>
      <c r="K37" s="234"/>
      <c r="L37" s="234"/>
      <c r="M37" s="234"/>
      <c r="N37" s="234"/>
      <c r="O37" s="234"/>
      <c r="P37" s="234"/>
      <c r="Q37" s="234"/>
      <c r="R37" s="234"/>
      <c r="S37" s="234"/>
      <c r="T37" s="234"/>
      <c r="U37" s="234"/>
      <c r="V37" s="234"/>
      <c r="W37" s="235"/>
      <c r="X37" s="235"/>
    </row>
    <row r="38" spans="1:27" s="7" customFormat="1" ht="4.5" customHeight="1" x14ac:dyDescent="0.2">
      <c r="A38" s="75"/>
      <c r="B38" s="234"/>
      <c r="C38" s="234"/>
      <c r="D38" s="234"/>
      <c r="E38" s="234"/>
      <c r="F38" s="234"/>
      <c r="G38" s="234"/>
      <c r="H38" s="234"/>
      <c r="I38" s="234"/>
      <c r="J38" s="234"/>
      <c r="K38" s="234"/>
      <c r="L38" s="234"/>
      <c r="M38" s="234"/>
      <c r="N38" s="234"/>
      <c r="O38" s="234"/>
      <c r="P38" s="234"/>
      <c r="Q38" s="234"/>
      <c r="R38" s="234"/>
      <c r="S38" s="234"/>
      <c r="T38" s="234"/>
      <c r="U38" s="234"/>
      <c r="V38" s="234"/>
      <c r="W38" s="235"/>
      <c r="X38" s="235"/>
    </row>
    <row r="39" spans="1:27" s="7" customFormat="1" ht="20.25" customHeight="1" x14ac:dyDescent="0.2">
      <c r="A39" s="21" t="s">
        <v>107</v>
      </c>
      <c r="B39" s="23">
        <v>-2.0541389286213609E-2</v>
      </c>
      <c r="C39" s="23">
        <v>-2.8169014084507043E-2</v>
      </c>
      <c r="D39" s="23">
        <v>-2.1643848870398143E-2</v>
      </c>
      <c r="E39" s="23">
        <v>-2.8395061728395062E-2</v>
      </c>
      <c r="F39" s="23">
        <v>-1.6218500713191399E-2</v>
      </c>
      <c r="G39" s="23">
        <v>-2.1841972823351787E-2</v>
      </c>
      <c r="H39" s="23">
        <v>-2.5054171180931745E-2</v>
      </c>
      <c r="I39" s="23">
        <v>-1.3714338134116136E-2</v>
      </c>
      <c r="J39" s="23">
        <v>-9.7100152623546127E-3</v>
      </c>
      <c r="K39" s="23">
        <v>-9.3220338983050849E-2</v>
      </c>
      <c r="L39" s="23">
        <v>-7.8451093789288412E-2</v>
      </c>
      <c r="M39" s="23">
        <v>-1.7957351290684626E-2</v>
      </c>
      <c r="N39" s="23">
        <v>-0.20158982511923687</v>
      </c>
      <c r="O39" s="23">
        <v>2.3477117636010767E-2</v>
      </c>
      <c r="P39" s="23">
        <v>-3.9530574428659669E-2</v>
      </c>
      <c r="Q39" s="23">
        <v>-3.8007863695937089E-2</v>
      </c>
      <c r="R39" s="23">
        <v>3.9467849223946784E-2</v>
      </c>
      <c r="S39" s="23">
        <v>4.7355286383833468E-2</v>
      </c>
      <c r="T39" s="23">
        <v>5.1510989010989012E-4</v>
      </c>
      <c r="U39" s="23">
        <v>2.7751272264631043E-2</v>
      </c>
      <c r="V39" s="23">
        <v>5.4241026669340282E-2</v>
      </c>
      <c r="W39" s="23">
        <v>6.9375619425173438E-3</v>
      </c>
      <c r="X39" s="23">
        <v>-0.21283783783783783</v>
      </c>
    </row>
    <row r="40" spans="1:27" s="7" customFormat="1" ht="13.5" customHeight="1" x14ac:dyDescent="0.2">
      <c r="A40" s="63"/>
      <c r="B40" s="76"/>
      <c r="C40" s="76"/>
      <c r="D40" s="76"/>
      <c r="E40" s="76"/>
      <c r="F40" s="76"/>
      <c r="G40" s="76"/>
      <c r="H40" s="76"/>
      <c r="I40" s="76"/>
      <c r="J40" s="76"/>
      <c r="K40" s="76"/>
      <c r="L40" s="76"/>
      <c r="M40" s="76"/>
      <c r="N40" s="76"/>
      <c r="O40" s="76"/>
      <c r="P40" s="76"/>
      <c r="Q40" s="76"/>
      <c r="R40" s="76"/>
      <c r="S40" s="76"/>
      <c r="T40" s="76"/>
      <c r="U40" s="76"/>
      <c r="V40" s="76"/>
      <c r="W40" s="76"/>
      <c r="X40" s="76"/>
    </row>
    <row r="41" spans="1:27" s="58" customFormat="1" ht="21.75" customHeight="1" x14ac:dyDescent="0.2">
      <c r="A41" s="53" t="str">
        <f>+ALLOC!A43</f>
        <v>Sources : FR6 de septembre 2024 - CAF de La Réunion</v>
      </c>
      <c r="B41" s="54" t="s">
        <v>128</v>
      </c>
      <c r="E41" s="95"/>
      <c r="F41" s="60"/>
      <c r="H41" s="96"/>
      <c r="I41" s="62"/>
      <c r="M41" s="62"/>
      <c r="P41" s="54" t="s">
        <v>172</v>
      </c>
      <c r="Q41" s="59"/>
      <c r="R41" s="59"/>
      <c r="S41" s="59"/>
      <c r="T41" s="59"/>
    </row>
    <row r="42" spans="1:27" s="59" customFormat="1" ht="6" customHeight="1" x14ac:dyDescent="0.2">
      <c r="B42" s="425" t="s">
        <v>188</v>
      </c>
      <c r="C42" s="481"/>
      <c r="D42" s="481"/>
      <c r="E42" s="481"/>
      <c r="F42" s="481"/>
      <c r="G42" s="481"/>
      <c r="H42" s="481"/>
      <c r="I42" s="481"/>
      <c r="J42" s="481"/>
      <c r="K42" s="481"/>
      <c r="L42" s="481"/>
      <c r="M42" s="481"/>
      <c r="N42" s="97"/>
      <c r="P42" s="425" t="s">
        <v>189</v>
      </c>
      <c r="Q42" s="425"/>
      <c r="R42" s="425"/>
      <c r="S42" s="425"/>
      <c r="T42" s="425"/>
      <c r="U42" s="425"/>
      <c r="V42" s="425"/>
      <c r="W42" s="425"/>
      <c r="X42" s="425"/>
      <c r="Y42" s="425"/>
      <c r="Z42" s="425"/>
      <c r="AA42" s="425"/>
    </row>
    <row r="43" spans="1:27" s="59" customFormat="1" ht="30" customHeight="1" x14ac:dyDescent="0.2">
      <c r="B43" s="481"/>
      <c r="C43" s="481"/>
      <c r="D43" s="481"/>
      <c r="E43" s="481"/>
      <c r="F43" s="481"/>
      <c r="G43" s="481"/>
      <c r="H43" s="481"/>
      <c r="I43" s="481"/>
      <c r="J43" s="481"/>
      <c r="K43" s="481"/>
      <c r="L43" s="481"/>
      <c r="M43" s="481"/>
      <c r="N43" s="97"/>
      <c r="P43" s="425"/>
      <c r="Q43" s="425"/>
      <c r="R43" s="425"/>
      <c r="S43" s="425"/>
      <c r="T43" s="425"/>
      <c r="U43" s="425"/>
      <c r="V43" s="425"/>
      <c r="W43" s="425"/>
      <c r="X43" s="425"/>
      <c r="Y43" s="425"/>
      <c r="Z43" s="425"/>
      <c r="AA43" s="425"/>
    </row>
    <row r="44" spans="1:27" s="59" customFormat="1" ht="4.5" customHeight="1" x14ac:dyDescent="0.2">
      <c r="B44" s="481"/>
      <c r="C44" s="481"/>
      <c r="D44" s="481"/>
      <c r="E44" s="481"/>
      <c r="F44" s="481"/>
      <c r="G44" s="481"/>
      <c r="H44" s="481"/>
      <c r="I44" s="481"/>
      <c r="J44" s="481"/>
      <c r="K44" s="481"/>
      <c r="L44" s="481"/>
      <c r="M44" s="481"/>
      <c r="N44" s="97"/>
    </row>
    <row r="45" spans="1:27" s="59" customFormat="1" ht="11.25" customHeight="1" x14ac:dyDescent="0.2">
      <c r="P45" s="425" t="s">
        <v>190</v>
      </c>
      <c r="Q45" s="425"/>
      <c r="R45" s="425"/>
      <c r="S45" s="425"/>
      <c r="T45" s="425"/>
      <c r="U45" s="425"/>
      <c r="V45" s="425"/>
      <c r="W45" s="425"/>
      <c r="X45" s="425"/>
      <c r="Y45" s="425"/>
      <c r="Z45" s="425"/>
      <c r="AA45" s="425"/>
    </row>
    <row r="46" spans="1:27" s="59" customFormat="1" ht="12" customHeight="1" x14ac:dyDescent="0.2">
      <c r="B46" s="484" t="s">
        <v>109</v>
      </c>
      <c r="C46" s="484"/>
      <c r="D46" s="484"/>
      <c r="E46" s="484"/>
      <c r="F46" s="484"/>
      <c r="G46" s="484"/>
      <c r="H46" s="484"/>
      <c r="I46" s="484"/>
      <c r="J46" s="484"/>
      <c r="K46" s="484"/>
      <c r="L46" s="484"/>
      <c r="M46" s="484"/>
      <c r="N46" s="484"/>
      <c r="O46" s="484"/>
      <c r="P46" s="425"/>
      <c r="Q46" s="425"/>
      <c r="R46" s="425"/>
      <c r="S46" s="425"/>
      <c r="T46" s="425"/>
      <c r="U46" s="425"/>
      <c r="V46" s="425"/>
      <c r="W46" s="425"/>
      <c r="X46" s="425"/>
      <c r="Y46" s="425"/>
      <c r="Z46" s="425"/>
      <c r="AA46" s="425"/>
    </row>
    <row r="47" spans="1:27" s="59" customFormat="1" ht="11.25" x14ac:dyDescent="0.2">
      <c r="B47" s="484"/>
      <c r="C47" s="484"/>
      <c r="D47" s="484"/>
      <c r="E47" s="484"/>
      <c r="F47" s="484"/>
      <c r="G47" s="484"/>
      <c r="H47" s="484"/>
      <c r="I47" s="484"/>
      <c r="J47" s="484"/>
      <c r="K47" s="484"/>
      <c r="L47" s="484"/>
      <c r="M47" s="484"/>
      <c r="N47" s="484"/>
      <c r="O47" s="484"/>
      <c r="P47" s="98" t="s">
        <v>191</v>
      </c>
    </row>
    <row r="48" spans="1:27" s="58" customFormat="1" x14ac:dyDescent="0.2"/>
  </sheetData>
  <sortState xmlns:xlrd2="http://schemas.microsoft.com/office/spreadsheetml/2017/richdata2" caseSensitive="1" ref="A11:X34">
    <sortCondition ref="A11:A34"/>
  </sortState>
  <mergeCells count="25">
    <mergeCell ref="P45:AA46"/>
    <mergeCell ref="P42:AA43"/>
    <mergeCell ref="B9:B10"/>
    <mergeCell ref="D9:D10"/>
    <mergeCell ref="B42:M44"/>
    <mergeCell ref="X9:X10"/>
    <mergeCell ref="W9:W10"/>
    <mergeCell ref="Q9:Q10"/>
    <mergeCell ref="P9:P10"/>
    <mergeCell ref="E9:H9"/>
    <mergeCell ref="U9:V9"/>
    <mergeCell ref="R9:R10"/>
    <mergeCell ref="B46:O47"/>
    <mergeCell ref="T9:T10"/>
    <mergeCell ref="S9:S10"/>
    <mergeCell ref="B1:O1"/>
    <mergeCell ref="P1:AB1"/>
    <mergeCell ref="A8:A10"/>
    <mergeCell ref="I9:L9"/>
    <mergeCell ref="M9:O9"/>
    <mergeCell ref="C9:C10"/>
    <mergeCell ref="B8:O8"/>
    <mergeCell ref="R8:V8"/>
    <mergeCell ref="P8:Q8"/>
    <mergeCell ref="W8:X8"/>
  </mergeCells>
  <phoneticPr fontId="19" type="noConversion"/>
  <hyperlinks>
    <hyperlink ref="A6" location="Sommaire!A1" display="Sommaire" xr:uid="{00000000-0004-0000-0500-000000000000}"/>
  </hyperlinks>
  <printOptions horizontalCentered="1" verticalCentered="1"/>
  <pageMargins left="0.39370078740157483" right="0.39370078740157483" top="0.59055118110236227" bottom="0.59055118110236227" header="0.51181102362204722" footer="0.51181102362204722"/>
  <pageSetup paperSize="9" scale="36" orientation="landscape" r:id="rId1"/>
  <headerFooter alignWithMargins="0">
    <oddHeader>&amp;R&amp;"Arial,Italique"&amp;8Observatoire Statistiques et Etudes -CAF de la Réunion - Avril 2025</oddHeader>
  </headerFooter>
  <colBreaks count="1" manualBreakCount="1">
    <brk id="15" max="4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T44"/>
  <sheetViews>
    <sheetView showGridLines="0" zoomScale="85" zoomScaleNormal="85" zoomScaleSheetLayoutView="85" workbookViewId="0"/>
  </sheetViews>
  <sheetFormatPr baseColWidth="10" defaultColWidth="11.42578125" defaultRowHeight="12.75" x14ac:dyDescent="0.2"/>
  <cols>
    <col min="1" max="1" width="16.85546875" style="2" bestFit="1" customWidth="1"/>
    <col min="2" max="2" width="13.140625" style="2" customWidth="1"/>
    <col min="3" max="3" width="11.42578125" style="2"/>
    <col min="4" max="6" width="9.42578125" style="2" customWidth="1"/>
    <col min="7" max="7" width="11.42578125" style="2" bestFit="1" customWidth="1"/>
    <col min="8" max="8" width="11.28515625" style="2" customWidth="1"/>
    <col min="9" max="9" width="10.7109375" style="2" customWidth="1"/>
    <col min="10" max="10" width="11.85546875" style="2" customWidth="1"/>
    <col min="11" max="11" width="12.42578125" style="2" customWidth="1"/>
    <col min="12" max="14" width="10.140625" style="2" customWidth="1"/>
    <col min="15" max="16384" width="11.42578125" style="2"/>
  </cols>
  <sheetData>
    <row r="1" spans="1:19" ht="36" x14ac:dyDescent="0.2">
      <c r="B1" s="398" t="str">
        <f>+ALLOC!B2</f>
        <v>LES ALLOCATAIRES DE LA CAF DE LA REUNION EN 2024</v>
      </c>
      <c r="C1" s="398"/>
      <c r="D1" s="398"/>
      <c r="E1" s="398"/>
      <c r="F1" s="398"/>
      <c r="G1" s="398"/>
      <c r="H1" s="398"/>
      <c r="I1" s="398"/>
      <c r="J1" s="398"/>
      <c r="K1" s="398"/>
      <c r="L1" s="398"/>
      <c r="M1" s="398"/>
      <c r="N1" s="398"/>
      <c r="O1" s="398"/>
      <c r="P1" s="398"/>
      <c r="Q1" s="398"/>
      <c r="R1" s="398"/>
      <c r="S1" s="398"/>
    </row>
    <row r="2" spans="1:19" x14ac:dyDescent="0.2">
      <c r="C2" s="13"/>
      <c r="D2" s="13"/>
      <c r="E2" s="13"/>
      <c r="F2" s="13"/>
      <c r="G2" s="13"/>
      <c r="H2" s="13"/>
      <c r="I2" s="13"/>
      <c r="J2" s="13"/>
      <c r="K2" s="13"/>
      <c r="L2" s="13"/>
      <c r="M2" s="13"/>
      <c r="N2" s="13"/>
      <c r="O2" s="13"/>
      <c r="P2" s="13"/>
      <c r="Q2" s="13"/>
      <c r="R2" s="13"/>
    </row>
    <row r="3" spans="1:19" x14ac:dyDescent="0.2">
      <c r="G3" s="75"/>
      <c r="H3" s="75"/>
      <c r="I3" s="75"/>
      <c r="J3" s="75"/>
      <c r="K3" s="75"/>
      <c r="L3" s="75"/>
      <c r="O3" s="13"/>
      <c r="P3" s="13"/>
      <c r="Q3" s="13"/>
      <c r="R3" s="13"/>
    </row>
    <row r="4" spans="1:19" ht="19.350000000000001" customHeight="1" x14ac:dyDescent="0.2"/>
    <row r="5" spans="1:19" ht="21.6" customHeight="1" x14ac:dyDescent="0.2">
      <c r="A5" s="310" t="s">
        <v>41</v>
      </c>
      <c r="O5" s="6"/>
      <c r="P5" s="6"/>
      <c r="Q5" s="6"/>
    </row>
    <row r="6" spans="1:19" ht="9" customHeight="1" x14ac:dyDescent="0.2">
      <c r="A6" s="19"/>
      <c r="O6" s="6"/>
      <c r="P6" s="6"/>
      <c r="Q6" s="6"/>
    </row>
    <row r="7" spans="1:19" ht="9.75" customHeight="1" thickBot="1" x14ac:dyDescent="0.25">
      <c r="A7" s="19"/>
      <c r="O7" s="6"/>
      <c r="P7" s="6"/>
      <c r="Q7" s="6"/>
    </row>
    <row r="8" spans="1:19" s="5" customFormat="1" ht="21" customHeight="1" thickTop="1" thickBot="1" x14ac:dyDescent="0.25">
      <c r="A8" s="478" t="s">
        <v>42</v>
      </c>
      <c r="B8" s="431" t="s">
        <v>192</v>
      </c>
      <c r="C8" s="432"/>
      <c r="D8" s="432"/>
      <c r="E8" s="432"/>
      <c r="F8" s="432"/>
      <c r="G8" s="432"/>
      <c r="H8" s="432"/>
      <c r="I8" s="432"/>
      <c r="J8" s="432"/>
      <c r="K8" s="432"/>
      <c r="L8" s="432"/>
      <c r="M8" s="432"/>
      <c r="N8" s="432"/>
      <c r="O8" s="432"/>
      <c r="P8" s="432"/>
      <c r="Q8" s="432"/>
      <c r="R8" s="432"/>
      <c r="S8" s="433"/>
    </row>
    <row r="9" spans="1:19" s="5" customFormat="1" ht="23.25" customHeight="1" thickTop="1" x14ac:dyDescent="0.2">
      <c r="A9" s="429"/>
      <c r="B9" s="435" t="s">
        <v>3</v>
      </c>
      <c r="C9" s="435" t="s">
        <v>5</v>
      </c>
      <c r="D9" s="402" t="s">
        <v>13</v>
      </c>
      <c r="E9" s="403"/>
      <c r="F9" s="403"/>
      <c r="G9" s="403"/>
      <c r="H9" s="403"/>
      <c r="I9" s="403"/>
      <c r="J9" s="404"/>
      <c r="K9" s="402" t="s">
        <v>8</v>
      </c>
      <c r="L9" s="403"/>
      <c r="M9" s="403"/>
      <c r="N9" s="403"/>
      <c r="O9" s="403"/>
      <c r="P9" s="403"/>
      <c r="Q9" s="403"/>
      <c r="R9" s="403"/>
      <c r="S9" s="404"/>
    </row>
    <row r="10" spans="1:19" s="5" customFormat="1" ht="25.5" customHeight="1" x14ac:dyDescent="0.2">
      <c r="A10" s="429"/>
      <c r="B10" s="436"/>
      <c r="C10" s="436"/>
      <c r="D10" s="401" t="s">
        <v>55</v>
      </c>
      <c r="E10" s="399" t="s">
        <v>166</v>
      </c>
      <c r="F10" s="399" t="s">
        <v>193</v>
      </c>
      <c r="G10" s="399" t="s">
        <v>194</v>
      </c>
      <c r="H10" s="400" t="s">
        <v>168</v>
      </c>
      <c r="I10" s="399" t="s">
        <v>195</v>
      </c>
      <c r="J10" s="408" t="s">
        <v>61</v>
      </c>
      <c r="K10" s="401" t="s">
        <v>48</v>
      </c>
      <c r="L10" s="399"/>
      <c r="M10" s="399" t="s">
        <v>49</v>
      </c>
      <c r="N10" s="399"/>
      <c r="O10" s="399"/>
      <c r="P10" s="399" t="s">
        <v>50</v>
      </c>
      <c r="Q10" s="399" t="s">
        <v>51</v>
      </c>
      <c r="R10" s="399"/>
      <c r="S10" s="408"/>
    </row>
    <row r="11" spans="1:19" s="5" customFormat="1" ht="28.5" customHeight="1" x14ac:dyDescent="0.2">
      <c r="A11" s="429"/>
      <c r="B11" s="436"/>
      <c r="C11" s="436"/>
      <c r="D11" s="401"/>
      <c r="E11" s="399"/>
      <c r="F11" s="399"/>
      <c r="G11" s="399"/>
      <c r="H11" s="485"/>
      <c r="I11" s="399"/>
      <c r="J11" s="408"/>
      <c r="K11" s="34" t="s">
        <v>76</v>
      </c>
      <c r="L11" s="31" t="s">
        <v>77</v>
      </c>
      <c r="M11" s="31" t="s">
        <v>78</v>
      </c>
      <c r="N11" s="31" t="s">
        <v>79</v>
      </c>
      <c r="O11" s="31" t="s">
        <v>80</v>
      </c>
      <c r="P11" s="399"/>
      <c r="Q11" s="31" t="s">
        <v>78</v>
      </c>
      <c r="R11" s="31" t="s">
        <v>79</v>
      </c>
      <c r="S11" s="35" t="s">
        <v>80</v>
      </c>
    </row>
    <row r="12" spans="1:19" s="51" customFormat="1" ht="18" customHeight="1" x14ac:dyDescent="0.2">
      <c r="A12" s="88" t="s">
        <v>81</v>
      </c>
      <c r="B12" s="93">
        <v>1749</v>
      </c>
      <c r="C12" s="93">
        <v>3477</v>
      </c>
      <c r="D12" s="90">
        <v>19</v>
      </c>
      <c r="E12" s="91">
        <v>81</v>
      </c>
      <c r="F12" s="91">
        <v>218</v>
      </c>
      <c r="G12" s="91">
        <v>427</v>
      </c>
      <c r="H12" s="91">
        <v>346</v>
      </c>
      <c r="I12" s="91">
        <v>381</v>
      </c>
      <c r="J12" s="92">
        <v>275</v>
      </c>
      <c r="K12" s="90">
        <v>620</v>
      </c>
      <c r="L12" s="91">
        <v>380</v>
      </c>
      <c r="M12" s="91">
        <v>220</v>
      </c>
      <c r="N12" s="91">
        <v>154</v>
      </c>
      <c r="O12" s="91">
        <v>137</v>
      </c>
      <c r="P12" s="91">
        <v>63</v>
      </c>
      <c r="Q12" s="91">
        <v>45</v>
      </c>
      <c r="R12" s="91">
        <v>44</v>
      </c>
      <c r="S12" s="92">
        <v>50</v>
      </c>
    </row>
    <row r="13" spans="1:19" s="51" customFormat="1" ht="18" customHeight="1" x14ac:dyDescent="0.2">
      <c r="A13" s="88" t="s">
        <v>95</v>
      </c>
      <c r="B13" s="93">
        <v>850</v>
      </c>
      <c r="C13" s="93">
        <v>1587</v>
      </c>
      <c r="D13" s="90">
        <v>12</v>
      </c>
      <c r="E13" s="91">
        <v>44</v>
      </c>
      <c r="F13" s="91">
        <v>82</v>
      </c>
      <c r="G13" s="91">
        <v>168</v>
      </c>
      <c r="H13" s="91">
        <v>170</v>
      </c>
      <c r="I13" s="91">
        <v>234</v>
      </c>
      <c r="J13" s="92">
        <v>139</v>
      </c>
      <c r="K13" s="90">
        <v>326</v>
      </c>
      <c r="L13" s="91">
        <v>163</v>
      </c>
      <c r="M13" s="91">
        <v>115</v>
      </c>
      <c r="N13" s="91">
        <v>50</v>
      </c>
      <c r="O13" s="91">
        <v>42</v>
      </c>
      <c r="P13" s="91">
        <v>44</v>
      </c>
      <c r="Q13" s="91">
        <v>36</v>
      </c>
      <c r="R13" s="91">
        <v>28</v>
      </c>
      <c r="S13" s="92">
        <v>20</v>
      </c>
    </row>
    <row r="14" spans="1:19" s="51" customFormat="1" ht="18" customHeight="1" x14ac:dyDescent="0.2">
      <c r="A14" s="88" t="s">
        <v>96</v>
      </c>
      <c r="B14" s="93">
        <v>603</v>
      </c>
      <c r="C14" s="93">
        <v>1196</v>
      </c>
      <c r="D14" s="451">
        <v>38</v>
      </c>
      <c r="E14" s="452"/>
      <c r="F14" s="91">
        <v>62</v>
      </c>
      <c r="G14" s="91">
        <v>147</v>
      </c>
      <c r="H14" s="91">
        <v>125</v>
      </c>
      <c r="I14" s="91">
        <v>128</v>
      </c>
      <c r="J14" s="92">
        <v>103</v>
      </c>
      <c r="K14" s="90">
        <v>185</v>
      </c>
      <c r="L14" s="91">
        <v>135</v>
      </c>
      <c r="M14" s="91">
        <v>74</v>
      </c>
      <c r="N14" s="91">
        <v>60</v>
      </c>
      <c r="O14" s="91">
        <v>33</v>
      </c>
      <c r="P14" s="91">
        <v>50</v>
      </c>
      <c r="Q14" s="91">
        <v>28</v>
      </c>
      <c r="R14" s="91">
        <v>23</v>
      </c>
      <c r="S14" s="92">
        <v>20</v>
      </c>
    </row>
    <row r="15" spans="1:19" s="51" customFormat="1" ht="18" customHeight="1" x14ac:dyDescent="0.2">
      <c r="A15" s="88" t="s">
        <v>97</v>
      </c>
      <c r="B15" s="93">
        <v>1461</v>
      </c>
      <c r="C15" s="93">
        <v>2768</v>
      </c>
      <c r="D15" s="385">
        <v>12</v>
      </c>
      <c r="E15" s="386">
        <v>62</v>
      </c>
      <c r="F15" s="91">
        <v>184</v>
      </c>
      <c r="G15" s="91">
        <v>327</v>
      </c>
      <c r="H15" s="91">
        <v>330</v>
      </c>
      <c r="I15" s="91">
        <v>329</v>
      </c>
      <c r="J15" s="92">
        <v>217</v>
      </c>
      <c r="K15" s="90">
        <v>522</v>
      </c>
      <c r="L15" s="91">
        <v>305</v>
      </c>
      <c r="M15" s="91">
        <v>202</v>
      </c>
      <c r="N15" s="91">
        <v>130</v>
      </c>
      <c r="O15" s="91">
        <v>78</v>
      </c>
      <c r="P15" s="91">
        <v>82</v>
      </c>
      <c r="Q15" s="91">
        <v>54</v>
      </c>
      <c r="R15" s="91">
        <v>50</v>
      </c>
      <c r="S15" s="92">
        <v>35</v>
      </c>
    </row>
    <row r="16" spans="1:19" s="51" customFormat="1" ht="18" customHeight="1" x14ac:dyDescent="0.2">
      <c r="A16" s="88" t="s">
        <v>90</v>
      </c>
      <c r="B16" s="93">
        <v>3595</v>
      </c>
      <c r="C16" s="93">
        <v>7773</v>
      </c>
      <c r="D16" s="385">
        <v>19</v>
      </c>
      <c r="E16" s="386">
        <v>201</v>
      </c>
      <c r="F16" s="91">
        <v>500</v>
      </c>
      <c r="G16" s="91">
        <v>893</v>
      </c>
      <c r="H16" s="91">
        <v>757</v>
      </c>
      <c r="I16" s="91">
        <v>753</v>
      </c>
      <c r="J16" s="92">
        <v>469</v>
      </c>
      <c r="K16" s="90">
        <v>1142</v>
      </c>
      <c r="L16" s="91">
        <v>741</v>
      </c>
      <c r="M16" s="91">
        <v>495</v>
      </c>
      <c r="N16" s="91">
        <v>407</v>
      </c>
      <c r="O16" s="91">
        <v>398</v>
      </c>
      <c r="P16" s="91">
        <v>157</v>
      </c>
      <c r="Q16" s="91">
        <v>84</v>
      </c>
      <c r="R16" s="91">
        <v>80</v>
      </c>
      <c r="S16" s="92">
        <v>102</v>
      </c>
    </row>
    <row r="17" spans="1:19" s="51" customFormat="1" ht="18" customHeight="1" x14ac:dyDescent="0.2">
      <c r="A17" s="88" t="s">
        <v>91</v>
      </c>
      <c r="B17" s="93">
        <v>5772</v>
      </c>
      <c r="C17" s="93">
        <v>12283</v>
      </c>
      <c r="D17" s="385">
        <v>56</v>
      </c>
      <c r="E17" s="386">
        <v>316</v>
      </c>
      <c r="F17" s="91">
        <v>735</v>
      </c>
      <c r="G17" s="91">
        <v>1279</v>
      </c>
      <c r="H17" s="91">
        <v>1084</v>
      </c>
      <c r="I17" s="91">
        <v>1434</v>
      </c>
      <c r="J17" s="92">
        <v>862</v>
      </c>
      <c r="K17" s="90">
        <v>1913</v>
      </c>
      <c r="L17" s="91">
        <v>1231</v>
      </c>
      <c r="M17" s="91">
        <v>784</v>
      </c>
      <c r="N17" s="91">
        <v>561</v>
      </c>
      <c r="O17" s="91">
        <v>659</v>
      </c>
      <c r="P17" s="91">
        <v>192</v>
      </c>
      <c r="Q17" s="91">
        <v>117</v>
      </c>
      <c r="R17" s="91">
        <v>110</v>
      </c>
      <c r="S17" s="92">
        <v>152</v>
      </c>
    </row>
    <row r="18" spans="1:19" s="51" customFormat="1" ht="18" customHeight="1" x14ac:dyDescent="0.2">
      <c r="A18" s="88" t="s">
        <v>102</v>
      </c>
      <c r="B18" s="93">
        <v>10821</v>
      </c>
      <c r="C18" s="93">
        <v>22186</v>
      </c>
      <c r="D18" s="385">
        <v>88</v>
      </c>
      <c r="E18" s="386">
        <v>585</v>
      </c>
      <c r="F18" s="91">
        <v>1331</v>
      </c>
      <c r="G18" s="91">
        <v>2602</v>
      </c>
      <c r="H18" s="91">
        <v>2115</v>
      </c>
      <c r="I18" s="91">
        <v>2451</v>
      </c>
      <c r="J18" s="92">
        <v>1648</v>
      </c>
      <c r="K18" s="90">
        <v>3475</v>
      </c>
      <c r="L18" s="91">
        <v>2262</v>
      </c>
      <c r="M18" s="91">
        <v>1457</v>
      </c>
      <c r="N18" s="91">
        <v>956</v>
      </c>
      <c r="O18" s="91">
        <v>838</v>
      </c>
      <c r="P18" s="91">
        <v>565</v>
      </c>
      <c r="Q18" s="91">
        <v>422</v>
      </c>
      <c r="R18" s="91">
        <v>334</v>
      </c>
      <c r="S18" s="92">
        <v>344</v>
      </c>
    </row>
    <row r="19" spans="1:19" s="51" customFormat="1" ht="18" customHeight="1" x14ac:dyDescent="0.2">
      <c r="A19" s="88" t="s">
        <v>98</v>
      </c>
      <c r="B19" s="93">
        <v>1095</v>
      </c>
      <c r="C19" s="93">
        <v>2016</v>
      </c>
      <c r="D19" s="385">
        <v>11</v>
      </c>
      <c r="E19" s="386">
        <v>60</v>
      </c>
      <c r="F19" s="91">
        <v>150</v>
      </c>
      <c r="G19" s="91">
        <v>225</v>
      </c>
      <c r="H19" s="91">
        <v>214</v>
      </c>
      <c r="I19" s="91">
        <v>264</v>
      </c>
      <c r="J19" s="92">
        <v>171</v>
      </c>
      <c r="K19" s="90">
        <v>361</v>
      </c>
      <c r="L19" s="91">
        <v>257</v>
      </c>
      <c r="M19" s="91">
        <v>158</v>
      </c>
      <c r="N19" s="91">
        <v>97</v>
      </c>
      <c r="O19" s="91">
        <v>61</v>
      </c>
      <c r="P19" s="91">
        <v>57</v>
      </c>
      <c r="Q19" s="91">
        <v>37</v>
      </c>
      <c r="R19" s="91">
        <v>34</v>
      </c>
      <c r="S19" s="92">
        <v>12</v>
      </c>
    </row>
    <row r="20" spans="1:19" s="51" customFormat="1" ht="18" customHeight="1" x14ac:dyDescent="0.2">
      <c r="A20" s="88" t="s">
        <v>103</v>
      </c>
      <c r="B20" s="93">
        <v>1515</v>
      </c>
      <c r="C20" s="93">
        <v>2926</v>
      </c>
      <c r="D20" s="385">
        <v>10</v>
      </c>
      <c r="E20" s="386">
        <v>66</v>
      </c>
      <c r="F20" s="91">
        <v>166</v>
      </c>
      <c r="G20" s="91">
        <v>320</v>
      </c>
      <c r="H20" s="91">
        <v>307</v>
      </c>
      <c r="I20" s="91">
        <v>378</v>
      </c>
      <c r="J20" s="92">
        <v>267</v>
      </c>
      <c r="K20" s="90">
        <v>484</v>
      </c>
      <c r="L20" s="91">
        <v>333</v>
      </c>
      <c r="M20" s="91">
        <v>184</v>
      </c>
      <c r="N20" s="91">
        <v>130</v>
      </c>
      <c r="O20" s="91">
        <v>72</v>
      </c>
      <c r="P20" s="91">
        <v>86</v>
      </c>
      <c r="Q20" s="91">
        <v>62</v>
      </c>
      <c r="R20" s="91">
        <v>52</v>
      </c>
      <c r="S20" s="92">
        <v>40</v>
      </c>
    </row>
    <row r="21" spans="1:19" s="51" customFormat="1" ht="18" customHeight="1" x14ac:dyDescent="0.2">
      <c r="A21" s="88" t="s">
        <v>82</v>
      </c>
      <c r="B21" s="93">
        <v>822</v>
      </c>
      <c r="C21" s="93">
        <v>1975</v>
      </c>
      <c r="D21" s="385">
        <v>8</v>
      </c>
      <c r="E21" s="386">
        <v>36</v>
      </c>
      <c r="F21" s="91">
        <v>123</v>
      </c>
      <c r="G21" s="91">
        <v>231</v>
      </c>
      <c r="H21" s="91">
        <v>192</v>
      </c>
      <c r="I21" s="91">
        <v>145</v>
      </c>
      <c r="J21" s="92">
        <v>83</v>
      </c>
      <c r="K21" s="90">
        <v>245</v>
      </c>
      <c r="L21" s="91">
        <v>119</v>
      </c>
      <c r="M21" s="91">
        <v>120</v>
      </c>
      <c r="N21" s="91">
        <v>79</v>
      </c>
      <c r="O21" s="91">
        <v>80</v>
      </c>
      <c r="P21" s="91">
        <v>40</v>
      </c>
      <c r="Q21" s="91">
        <v>29</v>
      </c>
      <c r="R21" s="91">
        <v>53</v>
      </c>
      <c r="S21" s="92">
        <v>49</v>
      </c>
    </row>
    <row r="22" spans="1:19" s="51" customFormat="1" ht="18" customHeight="1" x14ac:dyDescent="0.2">
      <c r="A22" s="88" t="s">
        <v>83</v>
      </c>
      <c r="B22" s="93">
        <v>1229</v>
      </c>
      <c r="C22" s="93">
        <v>2526</v>
      </c>
      <c r="D22" s="385">
        <v>10</v>
      </c>
      <c r="E22" s="386">
        <v>55</v>
      </c>
      <c r="F22" s="91">
        <v>132</v>
      </c>
      <c r="G22" s="91">
        <v>271</v>
      </c>
      <c r="H22" s="91">
        <v>251</v>
      </c>
      <c r="I22" s="91">
        <v>313</v>
      </c>
      <c r="J22" s="92">
        <v>197</v>
      </c>
      <c r="K22" s="90">
        <v>455</v>
      </c>
      <c r="L22" s="91">
        <v>200</v>
      </c>
      <c r="M22" s="91">
        <v>102</v>
      </c>
      <c r="N22" s="91">
        <v>92</v>
      </c>
      <c r="O22" s="91">
        <v>65</v>
      </c>
      <c r="P22" s="91">
        <v>66</v>
      </c>
      <c r="Q22" s="91">
        <v>78</v>
      </c>
      <c r="R22" s="91">
        <v>55</v>
      </c>
      <c r="S22" s="92">
        <v>56</v>
      </c>
    </row>
    <row r="23" spans="1:19" s="51" customFormat="1" ht="18" customHeight="1" x14ac:dyDescent="0.2">
      <c r="A23" s="88" t="s">
        <v>84</v>
      </c>
      <c r="B23" s="93">
        <v>8979</v>
      </c>
      <c r="C23" s="93">
        <v>21023</v>
      </c>
      <c r="D23" s="385">
        <v>70</v>
      </c>
      <c r="E23" s="386">
        <v>460</v>
      </c>
      <c r="F23" s="91">
        <v>1182</v>
      </c>
      <c r="G23" s="91">
        <v>2179</v>
      </c>
      <c r="H23" s="91">
        <v>1805</v>
      </c>
      <c r="I23" s="91">
        <v>1962</v>
      </c>
      <c r="J23" s="92">
        <v>1316</v>
      </c>
      <c r="K23" s="90">
        <v>2711</v>
      </c>
      <c r="L23" s="91">
        <v>1808</v>
      </c>
      <c r="M23" s="91">
        <v>1071</v>
      </c>
      <c r="N23" s="91">
        <v>847</v>
      </c>
      <c r="O23" s="91">
        <v>1119</v>
      </c>
      <c r="P23" s="91">
        <v>358</v>
      </c>
      <c r="Q23" s="91">
        <v>257</v>
      </c>
      <c r="R23" s="91">
        <v>246</v>
      </c>
      <c r="S23" s="92">
        <v>384</v>
      </c>
    </row>
    <row r="24" spans="1:19" s="51" customFormat="1" ht="18" customHeight="1" x14ac:dyDescent="0.2">
      <c r="A24" s="88" t="s">
        <v>85</v>
      </c>
      <c r="B24" s="93">
        <v>6824</v>
      </c>
      <c r="C24" s="93">
        <v>15686</v>
      </c>
      <c r="D24" s="385">
        <v>71</v>
      </c>
      <c r="E24" s="386">
        <v>415</v>
      </c>
      <c r="F24" s="91">
        <v>910</v>
      </c>
      <c r="G24" s="91">
        <v>1705</v>
      </c>
      <c r="H24" s="91">
        <v>1300</v>
      </c>
      <c r="I24" s="91">
        <v>1421</v>
      </c>
      <c r="J24" s="92">
        <v>999</v>
      </c>
      <c r="K24" s="90">
        <v>2218</v>
      </c>
      <c r="L24" s="91">
        <v>1296</v>
      </c>
      <c r="M24" s="91">
        <v>839</v>
      </c>
      <c r="N24" s="91">
        <v>596</v>
      </c>
      <c r="O24" s="91">
        <v>895</v>
      </c>
      <c r="P24" s="91">
        <v>210</v>
      </c>
      <c r="Q24" s="91">
        <v>203</v>
      </c>
      <c r="R24" s="91">
        <v>160</v>
      </c>
      <c r="S24" s="92">
        <v>261</v>
      </c>
    </row>
    <row r="25" spans="1:19" s="51" customFormat="1" ht="18" customHeight="1" x14ac:dyDescent="0.2">
      <c r="A25" s="88" t="s">
        <v>87</v>
      </c>
      <c r="B25" s="93">
        <v>19100</v>
      </c>
      <c r="C25" s="93">
        <v>40617</v>
      </c>
      <c r="D25" s="385">
        <v>155</v>
      </c>
      <c r="E25" s="386">
        <v>983</v>
      </c>
      <c r="F25" s="91">
        <v>2310</v>
      </c>
      <c r="G25" s="91">
        <v>4650</v>
      </c>
      <c r="H25" s="91">
        <v>3851</v>
      </c>
      <c r="I25" s="91">
        <v>4448</v>
      </c>
      <c r="J25" s="92">
        <v>2695</v>
      </c>
      <c r="K25" s="90">
        <v>6487</v>
      </c>
      <c r="L25" s="91">
        <v>4137</v>
      </c>
      <c r="M25" s="91">
        <v>2399</v>
      </c>
      <c r="N25" s="91">
        <v>1753</v>
      </c>
      <c r="O25" s="91">
        <v>2017</v>
      </c>
      <c r="P25" s="91">
        <v>751</v>
      </c>
      <c r="Q25" s="91">
        <v>482</v>
      </c>
      <c r="R25" s="91">
        <v>384</v>
      </c>
      <c r="S25" s="92">
        <v>575</v>
      </c>
    </row>
    <row r="26" spans="1:19" s="51" customFormat="1" ht="18" customHeight="1" x14ac:dyDescent="0.2">
      <c r="A26" s="88" t="s">
        <v>88</v>
      </c>
      <c r="B26" s="93">
        <v>4227</v>
      </c>
      <c r="C26" s="93">
        <v>8949</v>
      </c>
      <c r="D26" s="385">
        <v>42</v>
      </c>
      <c r="E26" s="386">
        <v>219</v>
      </c>
      <c r="F26" s="91">
        <v>519</v>
      </c>
      <c r="G26" s="91">
        <v>1044</v>
      </c>
      <c r="H26" s="91">
        <v>872</v>
      </c>
      <c r="I26" s="91">
        <v>949</v>
      </c>
      <c r="J26" s="92">
        <v>582</v>
      </c>
      <c r="K26" s="90">
        <v>1375</v>
      </c>
      <c r="L26" s="91">
        <v>868</v>
      </c>
      <c r="M26" s="91">
        <v>559</v>
      </c>
      <c r="N26" s="91">
        <v>394</v>
      </c>
      <c r="O26" s="91">
        <v>433</v>
      </c>
      <c r="P26" s="91">
        <v>180</v>
      </c>
      <c r="Q26" s="91">
        <v>114</v>
      </c>
      <c r="R26" s="91">
        <v>95</v>
      </c>
      <c r="S26" s="92">
        <v>130</v>
      </c>
    </row>
    <row r="27" spans="1:19" s="51" customFormat="1" ht="18" customHeight="1" x14ac:dyDescent="0.2">
      <c r="A27" s="88" t="s">
        <v>86</v>
      </c>
      <c r="B27" s="93">
        <v>1057</v>
      </c>
      <c r="C27" s="93">
        <v>2172</v>
      </c>
      <c r="D27" s="451">
        <v>52</v>
      </c>
      <c r="E27" s="452"/>
      <c r="F27" s="91">
        <v>119</v>
      </c>
      <c r="G27" s="91">
        <v>264</v>
      </c>
      <c r="H27" s="91">
        <v>193</v>
      </c>
      <c r="I27" s="91">
        <v>258</v>
      </c>
      <c r="J27" s="92">
        <v>171</v>
      </c>
      <c r="K27" s="90">
        <v>385</v>
      </c>
      <c r="L27" s="91">
        <v>182</v>
      </c>
      <c r="M27" s="91">
        <v>96</v>
      </c>
      <c r="N27" s="91">
        <v>84</v>
      </c>
      <c r="O27" s="91">
        <v>75</v>
      </c>
      <c r="P27" s="91">
        <v>60</v>
      </c>
      <c r="Q27" s="91">
        <v>42</v>
      </c>
      <c r="R27" s="91">
        <v>44</v>
      </c>
      <c r="S27" s="92">
        <v>44</v>
      </c>
    </row>
    <row r="28" spans="1:19" s="51" customFormat="1" ht="18" customHeight="1" x14ac:dyDescent="0.2">
      <c r="A28" s="88" t="s">
        <v>89</v>
      </c>
      <c r="B28" s="93">
        <v>3254</v>
      </c>
      <c r="C28" s="93">
        <v>6850</v>
      </c>
      <c r="D28" s="385">
        <v>29</v>
      </c>
      <c r="E28" s="386">
        <v>177</v>
      </c>
      <c r="F28" s="91">
        <v>427</v>
      </c>
      <c r="G28" s="91">
        <v>784</v>
      </c>
      <c r="H28" s="91">
        <v>609</v>
      </c>
      <c r="I28" s="91">
        <v>774</v>
      </c>
      <c r="J28" s="92">
        <v>454</v>
      </c>
      <c r="K28" s="90">
        <v>1062</v>
      </c>
      <c r="L28" s="91">
        <v>642</v>
      </c>
      <c r="M28" s="91">
        <v>437</v>
      </c>
      <c r="N28" s="91">
        <v>311</v>
      </c>
      <c r="O28" s="91">
        <v>312</v>
      </c>
      <c r="P28" s="91">
        <v>137</v>
      </c>
      <c r="Q28" s="91">
        <v>91</v>
      </c>
      <c r="R28" s="91">
        <v>84</v>
      </c>
      <c r="S28" s="92">
        <v>110</v>
      </c>
    </row>
    <row r="29" spans="1:19" s="51" customFormat="1" ht="18" customHeight="1" x14ac:dyDescent="0.2">
      <c r="A29" s="88" t="s">
        <v>100</v>
      </c>
      <c r="B29" s="93">
        <v>5868</v>
      </c>
      <c r="C29" s="93">
        <v>11648</v>
      </c>
      <c r="D29" s="385">
        <v>57</v>
      </c>
      <c r="E29" s="386">
        <v>245</v>
      </c>
      <c r="F29" s="91">
        <v>639</v>
      </c>
      <c r="G29" s="91">
        <v>1245</v>
      </c>
      <c r="H29" s="91">
        <v>1203</v>
      </c>
      <c r="I29" s="91">
        <v>1432</v>
      </c>
      <c r="J29" s="92">
        <v>1043</v>
      </c>
      <c r="K29" s="90">
        <v>1973</v>
      </c>
      <c r="L29" s="91">
        <v>1184</v>
      </c>
      <c r="M29" s="91">
        <v>698</v>
      </c>
      <c r="N29" s="91">
        <v>460</v>
      </c>
      <c r="O29" s="91">
        <v>370</v>
      </c>
      <c r="P29" s="91">
        <v>317</v>
      </c>
      <c r="Q29" s="91">
        <v>268</v>
      </c>
      <c r="R29" s="91">
        <v>204</v>
      </c>
      <c r="S29" s="92">
        <v>160</v>
      </c>
    </row>
    <row r="30" spans="1:19" s="51" customFormat="1" ht="18" customHeight="1" x14ac:dyDescent="0.2">
      <c r="A30" s="88" t="s">
        <v>92</v>
      </c>
      <c r="B30" s="93">
        <v>4980</v>
      </c>
      <c r="C30" s="93">
        <v>9510</v>
      </c>
      <c r="D30" s="385">
        <v>36</v>
      </c>
      <c r="E30" s="386">
        <v>203</v>
      </c>
      <c r="F30" s="91">
        <v>601</v>
      </c>
      <c r="G30" s="91">
        <v>1137</v>
      </c>
      <c r="H30" s="91">
        <v>1034</v>
      </c>
      <c r="I30" s="91">
        <v>1236</v>
      </c>
      <c r="J30" s="92">
        <v>732</v>
      </c>
      <c r="K30" s="90">
        <v>1841</v>
      </c>
      <c r="L30" s="91">
        <v>997</v>
      </c>
      <c r="M30" s="91">
        <v>621</v>
      </c>
      <c r="N30" s="91">
        <v>428</v>
      </c>
      <c r="O30" s="91">
        <v>300</v>
      </c>
      <c r="P30" s="91">
        <v>189</v>
      </c>
      <c r="Q30" s="91">
        <v>176</v>
      </c>
      <c r="R30" s="91">
        <v>142</v>
      </c>
      <c r="S30" s="92">
        <v>129</v>
      </c>
    </row>
    <row r="31" spans="1:19" s="51" customFormat="1" ht="18" customHeight="1" x14ac:dyDescent="0.2">
      <c r="A31" s="88" t="s">
        <v>99</v>
      </c>
      <c r="B31" s="93">
        <v>8956</v>
      </c>
      <c r="C31" s="93">
        <v>19618</v>
      </c>
      <c r="D31" s="385">
        <v>95</v>
      </c>
      <c r="E31" s="386">
        <v>509</v>
      </c>
      <c r="F31" s="91">
        <v>1189</v>
      </c>
      <c r="G31" s="91">
        <v>2103</v>
      </c>
      <c r="H31" s="91">
        <v>1812</v>
      </c>
      <c r="I31" s="91">
        <v>2035</v>
      </c>
      <c r="J31" s="92">
        <v>1209</v>
      </c>
      <c r="K31" s="90">
        <v>2762</v>
      </c>
      <c r="L31" s="91">
        <v>1772</v>
      </c>
      <c r="M31" s="91">
        <v>1227</v>
      </c>
      <c r="N31" s="91">
        <v>937</v>
      </c>
      <c r="O31" s="91">
        <v>907</v>
      </c>
      <c r="P31" s="91">
        <v>343</v>
      </c>
      <c r="Q31" s="91">
        <v>282</v>
      </c>
      <c r="R31" s="91">
        <v>228</v>
      </c>
      <c r="S31" s="92">
        <v>290</v>
      </c>
    </row>
    <row r="32" spans="1:19" s="51" customFormat="1" ht="18" customHeight="1" x14ac:dyDescent="0.2">
      <c r="A32" s="88" t="s">
        <v>93</v>
      </c>
      <c r="B32" s="93">
        <v>13197</v>
      </c>
      <c r="C32" s="93">
        <v>24643</v>
      </c>
      <c r="D32" s="385">
        <v>96</v>
      </c>
      <c r="E32" s="386">
        <v>544</v>
      </c>
      <c r="F32" s="91">
        <v>1514</v>
      </c>
      <c r="G32" s="91">
        <v>2922</v>
      </c>
      <c r="H32" s="91">
        <v>2710</v>
      </c>
      <c r="I32" s="91">
        <v>3364</v>
      </c>
      <c r="J32" s="92">
        <v>2042</v>
      </c>
      <c r="K32" s="90">
        <v>5024</v>
      </c>
      <c r="L32" s="91">
        <v>2873</v>
      </c>
      <c r="M32" s="91">
        <v>1591</v>
      </c>
      <c r="N32" s="91">
        <v>1164</v>
      </c>
      <c r="O32" s="91">
        <v>823</v>
      </c>
      <c r="P32" s="91">
        <v>536</v>
      </c>
      <c r="Q32" s="91">
        <v>422</v>
      </c>
      <c r="R32" s="91">
        <v>281</v>
      </c>
      <c r="S32" s="92">
        <v>249</v>
      </c>
    </row>
    <row r="33" spans="1:20" s="51" customFormat="1" ht="18" customHeight="1" x14ac:dyDescent="0.2">
      <c r="A33" s="88" t="s">
        <v>101</v>
      </c>
      <c r="B33" s="93">
        <v>767</v>
      </c>
      <c r="C33" s="93">
        <v>1433</v>
      </c>
      <c r="D33" s="451">
        <v>33</v>
      </c>
      <c r="E33" s="452"/>
      <c r="F33" s="91">
        <v>93</v>
      </c>
      <c r="G33" s="91">
        <v>175</v>
      </c>
      <c r="H33" s="91">
        <v>144</v>
      </c>
      <c r="I33" s="91">
        <v>193</v>
      </c>
      <c r="J33" s="92">
        <v>129</v>
      </c>
      <c r="K33" s="90">
        <v>292</v>
      </c>
      <c r="L33" s="91">
        <v>157</v>
      </c>
      <c r="M33" s="91">
        <v>86</v>
      </c>
      <c r="N33" s="91">
        <v>68</v>
      </c>
      <c r="O33" s="91">
        <v>39</v>
      </c>
      <c r="P33" s="91">
        <v>47</v>
      </c>
      <c r="Q33" s="91">
        <v>34</v>
      </c>
      <c r="R33" s="91">
        <v>20</v>
      </c>
      <c r="S33" s="92">
        <v>20</v>
      </c>
    </row>
    <row r="34" spans="1:20" s="51" customFormat="1" ht="18" customHeight="1" x14ac:dyDescent="0.2">
      <c r="A34" s="88" t="s">
        <v>104</v>
      </c>
      <c r="B34" s="93">
        <v>12217</v>
      </c>
      <c r="C34" s="93">
        <v>23703</v>
      </c>
      <c r="D34" s="90">
        <v>89</v>
      </c>
      <c r="E34" s="91">
        <v>511</v>
      </c>
      <c r="F34" s="91">
        <v>1336</v>
      </c>
      <c r="G34" s="91">
        <v>2799</v>
      </c>
      <c r="H34" s="91">
        <v>2498</v>
      </c>
      <c r="I34" s="91">
        <v>3075</v>
      </c>
      <c r="J34" s="92">
        <v>1899</v>
      </c>
      <c r="K34" s="90">
        <v>4294</v>
      </c>
      <c r="L34" s="91">
        <v>2817</v>
      </c>
      <c r="M34" s="91">
        <v>1491</v>
      </c>
      <c r="N34" s="91">
        <v>1022</v>
      </c>
      <c r="O34" s="91">
        <v>884</v>
      </c>
      <c r="P34" s="91">
        <v>511</v>
      </c>
      <c r="Q34" s="91">
        <v>369</v>
      </c>
      <c r="R34" s="91">
        <v>282</v>
      </c>
      <c r="S34" s="92">
        <v>282</v>
      </c>
    </row>
    <row r="35" spans="1:20" s="51" customFormat="1" ht="18" customHeight="1" x14ac:dyDescent="0.2">
      <c r="A35" s="88" t="s">
        <v>94</v>
      </c>
      <c r="B35" s="93">
        <v>1029</v>
      </c>
      <c r="C35" s="93">
        <v>1923</v>
      </c>
      <c r="D35" s="90">
        <v>6</v>
      </c>
      <c r="E35" s="91">
        <v>40</v>
      </c>
      <c r="F35" s="91">
        <v>135</v>
      </c>
      <c r="G35" s="91">
        <v>252</v>
      </c>
      <c r="H35" s="91">
        <v>185</v>
      </c>
      <c r="I35" s="91">
        <v>254</v>
      </c>
      <c r="J35" s="92">
        <v>157</v>
      </c>
      <c r="K35" s="90">
        <v>400</v>
      </c>
      <c r="L35" s="91">
        <v>211</v>
      </c>
      <c r="M35" s="91">
        <v>122</v>
      </c>
      <c r="N35" s="91">
        <v>88</v>
      </c>
      <c r="O35" s="91">
        <v>58</v>
      </c>
      <c r="P35" s="91">
        <v>55</v>
      </c>
      <c r="Q35" s="91">
        <v>32</v>
      </c>
      <c r="R35" s="91">
        <v>32</v>
      </c>
      <c r="S35" s="92">
        <v>25</v>
      </c>
    </row>
    <row r="36" spans="1:20" s="51" customFormat="1" ht="23.25" thickBot="1" x14ac:dyDescent="0.25">
      <c r="A36" s="110" t="s">
        <v>105</v>
      </c>
      <c r="B36" s="378">
        <v>147</v>
      </c>
      <c r="C36" s="378">
        <v>320</v>
      </c>
      <c r="D36" s="307">
        <v>1</v>
      </c>
      <c r="E36" s="308">
        <v>16</v>
      </c>
      <c r="F36" s="308">
        <v>55</v>
      </c>
      <c r="G36" s="308">
        <v>42</v>
      </c>
      <c r="H36" s="308">
        <v>15</v>
      </c>
      <c r="I36" s="308">
        <v>10</v>
      </c>
      <c r="J36" s="379">
        <v>8</v>
      </c>
      <c r="K36" s="307">
        <v>40</v>
      </c>
      <c r="L36" s="308">
        <v>29</v>
      </c>
      <c r="M36" s="308">
        <v>24</v>
      </c>
      <c r="N36" s="308">
        <v>20</v>
      </c>
      <c r="O36" s="308">
        <v>14</v>
      </c>
      <c r="P36" s="308">
        <v>3</v>
      </c>
      <c r="Q36" s="308">
        <v>2</v>
      </c>
      <c r="R36" s="308">
        <v>8</v>
      </c>
      <c r="S36" s="379">
        <v>6</v>
      </c>
    </row>
    <row r="37" spans="1:20" s="4" customFormat="1" ht="27" customHeight="1" thickTop="1" thickBot="1" x14ac:dyDescent="0.25">
      <c r="A37" s="318" t="s">
        <v>106</v>
      </c>
      <c r="B37" s="380">
        <v>120114</v>
      </c>
      <c r="C37" s="380">
        <v>248808</v>
      </c>
      <c r="D37" s="381">
        <v>1003</v>
      </c>
      <c r="E37" s="319">
        <v>5940</v>
      </c>
      <c r="F37" s="319">
        <v>14712</v>
      </c>
      <c r="G37" s="319">
        <v>28191</v>
      </c>
      <c r="H37" s="319">
        <v>24122</v>
      </c>
      <c r="I37" s="319">
        <v>28221</v>
      </c>
      <c r="J37" s="382">
        <v>17867</v>
      </c>
      <c r="K37" s="381">
        <v>40592</v>
      </c>
      <c r="L37" s="319">
        <v>25099</v>
      </c>
      <c r="M37" s="319">
        <v>15172</v>
      </c>
      <c r="N37" s="319">
        <v>10888</v>
      </c>
      <c r="O37" s="319">
        <v>10709</v>
      </c>
      <c r="P37" s="319">
        <v>5099</v>
      </c>
      <c r="Q37" s="319">
        <v>3766</v>
      </c>
      <c r="R37" s="319">
        <v>3073</v>
      </c>
      <c r="S37" s="382">
        <v>3545</v>
      </c>
    </row>
    <row r="38" spans="1:20" s="4" customFormat="1" ht="9" customHeight="1" thickTop="1" x14ac:dyDescent="0.2">
      <c r="A38" s="75" t="s">
        <v>107</v>
      </c>
      <c r="B38" s="234">
        <v>-2.9452377095338378E-2</v>
      </c>
      <c r="C38" s="234">
        <v>-3.6163930467489419E-2</v>
      </c>
      <c r="D38" s="234">
        <v>-0.11595330739299611</v>
      </c>
      <c r="E38" s="234">
        <v>-5.9241369512714873E-2</v>
      </c>
      <c r="F38" s="234">
        <v>-8.5816514787275672E-2</v>
      </c>
      <c r="G38" s="234">
        <v>-2.7005638539914927E-2</v>
      </c>
      <c r="H38" s="234">
        <v>-4.0037523452157602E-2</v>
      </c>
      <c r="I38" s="234">
        <v>-6.9131937650818492E-3</v>
      </c>
      <c r="J38" s="234">
        <v>2.5706125039669948E-2</v>
      </c>
      <c r="K38" s="234">
        <v>-2.7656579873328643E-2</v>
      </c>
      <c r="L38" s="234">
        <v>2.851146398447709E-3</v>
      </c>
      <c r="M38" s="234">
        <v>-5.1663898275960823E-2</v>
      </c>
      <c r="N38" s="234">
        <v>-3.367763214998698E-2</v>
      </c>
      <c r="O38" s="234">
        <v>-3.761519653940192E-4</v>
      </c>
      <c r="P38" s="234">
        <v>-2.3177209077740221E-2</v>
      </c>
      <c r="Q38" s="234">
        <v>-0.10033844316145729</v>
      </c>
      <c r="R38" s="234">
        <v>-0.10100319197446421</v>
      </c>
      <c r="S38" s="234">
        <v>-6.2401441766163551E-2</v>
      </c>
    </row>
    <row r="39" spans="1:20" s="4" customFormat="1" ht="21.75" customHeight="1" x14ac:dyDescent="0.2">
      <c r="A39" s="21" t="s">
        <v>107</v>
      </c>
      <c r="B39" s="23">
        <v>-1.1089465008242171E-2</v>
      </c>
      <c r="C39" s="23">
        <v>-1.2913571910871034E-2</v>
      </c>
      <c r="D39" s="23">
        <v>-5.1844466600199403E-2</v>
      </c>
      <c r="E39" s="23">
        <v>-1.9696969696969695E-2</v>
      </c>
      <c r="F39" s="23">
        <v>-1.012778684067428E-2</v>
      </c>
      <c r="G39" s="23">
        <v>-1.2273420595225426E-2</v>
      </c>
      <c r="H39" s="23">
        <v>-9.0788491833181332E-3</v>
      </c>
      <c r="I39" s="23">
        <v>-2.6753127103929696E-2</v>
      </c>
      <c r="J39" s="23">
        <v>1.4663905524150669E-2</v>
      </c>
      <c r="K39" s="23">
        <v>-5.9617658651951125E-3</v>
      </c>
      <c r="L39" s="23">
        <v>-8.6856050041834339E-3</v>
      </c>
      <c r="M39" s="23">
        <v>-2.6100711837595571E-2</v>
      </c>
      <c r="N39" s="23">
        <v>-4.40852314474651E-3</v>
      </c>
      <c r="O39" s="23">
        <v>2.6146232141189656E-3</v>
      </c>
      <c r="P39" s="23">
        <v>-0.43008433026083548</v>
      </c>
      <c r="Q39" s="23">
        <v>-1.2214551248008496E-2</v>
      </c>
      <c r="R39" s="23">
        <v>-6.8337129840546698E-2</v>
      </c>
      <c r="S39" s="23">
        <v>-5.021156558533145E-2</v>
      </c>
    </row>
    <row r="40" spans="1:20" s="58" customFormat="1" ht="27" x14ac:dyDescent="0.2">
      <c r="A40" s="53" t="s">
        <v>299</v>
      </c>
      <c r="P40" s="59"/>
      <c r="Q40" s="59"/>
      <c r="R40" s="59"/>
      <c r="S40" s="59"/>
      <c r="T40" s="59"/>
    </row>
    <row r="41" spans="1:20" s="59" customFormat="1" ht="11.25" customHeight="1" x14ac:dyDescent="0.2">
      <c r="B41" s="54" t="s">
        <v>128</v>
      </c>
      <c r="C41" s="60" t="s">
        <v>196</v>
      </c>
      <c r="D41" s="58"/>
      <c r="E41" s="60"/>
      <c r="F41" s="60"/>
      <c r="G41" s="58"/>
      <c r="H41" s="96"/>
      <c r="I41" s="58"/>
      <c r="J41" s="58"/>
      <c r="K41" s="97"/>
      <c r="L41" s="97"/>
      <c r="M41" s="97"/>
    </row>
    <row r="42" spans="1:20" s="59" customFormat="1" ht="11.25" x14ac:dyDescent="0.2"/>
    <row r="43" spans="1:20" s="59" customFormat="1" ht="11.25" customHeight="1" x14ac:dyDescent="0.2">
      <c r="C43" s="116" t="s">
        <v>109</v>
      </c>
      <c r="D43" s="67"/>
      <c r="E43" s="67"/>
      <c r="F43" s="67"/>
      <c r="G43" s="67"/>
      <c r="H43" s="67"/>
      <c r="I43" s="67"/>
      <c r="J43" s="67"/>
      <c r="K43" s="67"/>
    </row>
    <row r="44" spans="1:20" s="59" customFormat="1" ht="11.25" customHeight="1" x14ac:dyDescent="0.2">
      <c r="B44" s="67"/>
      <c r="C44" s="67"/>
      <c r="D44" s="67"/>
      <c r="E44" s="67"/>
      <c r="F44" s="67"/>
      <c r="G44" s="67"/>
      <c r="H44" s="67"/>
      <c r="I44" s="67"/>
      <c r="J44" s="67"/>
      <c r="K44" s="67"/>
    </row>
  </sheetData>
  <sortState xmlns:xlrd2="http://schemas.microsoft.com/office/spreadsheetml/2017/richdata2" caseSensitive="1" ref="A12:S35">
    <sortCondition ref="A12:A35"/>
  </sortState>
  <mergeCells count="21">
    <mergeCell ref="B1:S1"/>
    <mergeCell ref="A8:A11"/>
    <mergeCell ref="B9:B11"/>
    <mergeCell ref="Q10:S10"/>
    <mergeCell ref="K9:S9"/>
    <mergeCell ref="K10:L10"/>
    <mergeCell ref="M10:O10"/>
    <mergeCell ref="C9:C11"/>
    <mergeCell ref="G10:G11"/>
    <mergeCell ref="F10:F11"/>
    <mergeCell ref="D10:D11"/>
    <mergeCell ref="P10:P11"/>
    <mergeCell ref="J10:J11"/>
    <mergeCell ref="B8:S8"/>
    <mergeCell ref="I10:I11"/>
    <mergeCell ref="D14:E14"/>
    <mergeCell ref="D27:E27"/>
    <mergeCell ref="D33:E33"/>
    <mergeCell ref="H10:H11"/>
    <mergeCell ref="D9:J9"/>
    <mergeCell ref="E10:E11"/>
  </mergeCells>
  <phoneticPr fontId="19" type="noConversion"/>
  <hyperlinks>
    <hyperlink ref="A5" location="Sommaire!A1" display="Sommaire" xr:uid="{00000000-0004-0000-0600-000000000000}"/>
  </hyperlinks>
  <printOptions horizontalCentered="1" verticalCentered="1"/>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-CAF de la Réunion - Avril 2025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pageSetUpPr fitToPage="1"/>
  </sheetPr>
  <dimension ref="A1:S42"/>
  <sheetViews>
    <sheetView showGridLines="0" zoomScale="80" zoomScaleNormal="80" zoomScaleSheetLayoutView="85" workbookViewId="0"/>
  </sheetViews>
  <sheetFormatPr baseColWidth="10" defaultColWidth="11.42578125" defaultRowHeight="12.75" x14ac:dyDescent="0.2"/>
  <cols>
    <col min="1" max="1" width="18.7109375" style="2" customWidth="1"/>
    <col min="2" max="2" width="19.42578125" style="2" customWidth="1"/>
    <col min="3" max="3" width="13.42578125" style="2" customWidth="1"/>
    <col min="4" max="4" width="14.7109375" style="2" customWidth="1"/>
    <col min="5" max="5" width="16.7109375" style="2" customWidth="1"/>
    <col min="6" max="6" width="13.85546875" style="2" customWidth="1"/>
    <col min="7" max="9" width="12.42578125" style="2" customWidth="1"/>
    <col min="10" max="10" width="14.7109375" style="2" customWidth="1"/>
    <col min="11" max="11" width="14.5703125" style="2" customWidth="1"/>
    <col min="12" max="12" width="12.85546875" style="2" customWidth="1"/>
    <col min="13" max="13" width="12.7109375" style="2" customWidth="1"/>
    <col min="14" max="16384" width="11.42578125" style="2"/>
  </cols>
  <sheetData>
    <row r="1" spans="1:19" ht="36" x14ac:dyDescent="0.2">
      <c r="B1" s="398" t="str">
        <f>+ALLOC!B2</f>
        <v>LES ALLOCATAIRES DE LA CAF DE LA REUNION EN 2024</v>
      </c>
      <c r="C1" s="398"/>
      <c r="D1" s="398"/>
      <c r="E1" s="398"/>
      <c r="F1" s="398"/>
      <c r="G1" s="398"/>
      <c r="H1" s="398"/>
      <c r="I1" s="398"/>
      <c r="J1" s="398"/>
      <c r="K1" s="398"/>
      <c r="L1" s="398"/>
      <c r="M1" s="398"/>
      <c r="N1" s="86"/>
      <c r="O1" s="86"/>
      <c r="P1" s="86"/>
      <c r="Q1" s="86"/>
      <c r="R1" s="86"/>
      <c r="S1" s="86"/>
    </row>
    <row r="2" spans="1:19" x14ac:dyDescent="0.2">
      <c r="C2" s="13"/>
      <c r="D2" s="13"/>
      <c r="E2" s="13"/>
      <c r="F2" s="13"/>
      <c r="G2" s="13"/>
      <c r="H2" s="13"/>
      <c r="I2" s="13"/>
      <c r="J2" s="13"/>
      <c r="K2" s="13"/>
      <c r="L2" s="13"/>
      <c r="M2" s="13"/>
      <c r="N2" s="13"/>
    </row>
    <row r="3" spans="1:19" x14ac:dyDescent="0.2">
      <c r="C3" s="13"/>
      <c r="D3" s="13"/>
      <c r="E3" s="13"/>
      <c r="F3" s="13"/>
      <c r="G3" s="13"/>
      <c r="H3" s="13"/>
      <c r="I3" s="13"/>
      <c r="J3" s="13"/>
      <c r="K3" s="13"/>
      <c r="L3" s="13"/>
      <c r="M3" s="13"/>
      <c r="N3" s="13"/>
      <c r="O3" s="13"/>
      <c r="P3" s="13"/>
      <c r="Q3" s="13"/>
      <c r="R3" s="13"/>
    </row>
    <row r="4" spans="1:19" x14ac:dyDescent="0.2">
      <c r="G4" s="75"/>
      <c r="H4" s="75"/>
      <c r="I4" s="75"/>
      <c r="J4" s="75"/>
      <c r="K4" s="75"/>
      <c r="L4" s="75"/>
      <c r="O4" s="13"/>
      <c r="P4" s="13"/>
      <c r="Q4" s="13"/>
      <c r="R4" s="13"/>
    </row>
    <row r="5" spans="1:19" ht="16.350000000000001" customHeight="1" x14ac:dyDescent="0.2"/>
    <row r="6" spans="1:19" ht="21" customHeight="1" x14ac:dyDescent="0.2">
      <c r="A6" s="310" t="s">
        <v>41</v>
      </c>
      <c r="O6" s="6"/>
      <c r="P6" s="6"/>
      <c r="Q6" s="6"/>
    </row>
    <row r="7" spans="1:19" ht="21" customHeight="1" thickBot="1" x14ac:dyDescent="0.25">
      <c r="O7" s="6"/>
      <c r="P7" s="6"/>
      <c r="Q7" s="6"/>
    </row>
    <row r="8" spans="1:19" s="89" customFormat="1" ht="28.5" customHeight="1" thickTop="1" x14ac:dyDescent="0.2">
      <c r="A8" s="478" t="s">
        <v>42</v>
      </c>
      <c r="B8" s="411" t="s">
        <v>3</v>
      </c>
      <c r="C8" s="411" t="s">
        <v>5</v>
      </c>
      <c r="D8" s="411" t="s">
        <v>197</v>
      </c>
      <c r="E8" s="411" t="s">
        <v>198</v>
      </c>
      <c r="F8" s="486" t="s">
        <v>13</v>
      </c>
      <c r="G8" s="487"/>
      <c r="H8" s="487"/>
      <c r="I8" s="488"/>
      <c r="J8" s="486" t="s">
        <v>199</v>
      </c>
      <c r="K8" s="487"/>
      <c r="L8" s="487"/>
      <c r="M8" s="488"/>
    </row>
    <row r="9" spans="1:19" s="8" customFormat="1" ht="33" customHeight="1" x14ac:dyDescent="0.2">
      <c r="A9" s="429"/>
      <c r="B9" s="412"/>
      <c r="C9" s="412"/>
      <c r="D9" s="412"/>
      <c r="E9" s="412"/>
      <c r="F9" s="34" t="s">
        <v>170</v>
      </c>
      <c r="G9" s="31" t="s">
        <v>167</v>
      </c>
      <c r="H9" s="31" t="s">
        <v>168</v>
      </c>
      <c r="I9" s="35" t="s">
        <v>169</v>
      </c>
      <c r="J9" s="34" t="s">
        <v>162</v>
      </c>
      <c r="K9" s="31" t="s">
        <v>163</v>
      </c>
      <c r="L9" s="31" t="s">
        <v>164</v>
      </c>
      <c r="M9" s="35" t="s">
        <v>165</v>
      </c>
    </row>
    <row r="10" spans="1:19" ht="18" customHeight="1" x14ac:dyDescent="0.2">
      <c r="A10" s="12" t="s">
        <v>81</v>
      </c>
      <c r="B10" s="93">
        <v>2225</v>
      </c>
      <c r="C10" s="43">
        <v>4872</v>
      </c>
      <c r="D10" s="43">
        <v>2079</v>
      </c>
      <c r="E10" s="117">
        <v>0.53166069295101548</v>
      </c>
      <c r="F10" s="90">
        <v>158</v>
      </c>
      <c r="G10" s="91">
        <v>817</v>
      </c>
      <c r="H10" s="91">
        <v>515</v>
      </c>
      <c r="I10" s="92">
        <v>735</v>
      </c>
      <c r="J10" s="90">
        <v>1102</v>
      </c>
      <c r="K10" s="91">
        <v>726</v>
      </c>
      <c r="L10" s="91">
        <v>83</v>
      </c>
      <c r="M10" s="92">
        <v>314</v>
      </c>
    </row>
    <row r="11" spans="1:19" ht="18" customHeight="1" x14ac:dyDescent="0.2">
      <c r="A11" s="12" t="s">
        <v>95</v>
      </c>
      <c r="B11" s="93">
        <v>1105</v>
      </c>
      <c r="C11" s="43">
        <v>2349</v>
      </c>
      <c r="D11" s="43">
        <v>900</v>
      </c>
      <c r="E11" s="117">
        <v>0.64356435643564358</v>
      </c>
      <c r="F11" s="90">
        <v>91</v>
      </c>
      <c r="G11" s="91">
        <v>355</v>
      </c>
      <c r="H11" s="91">
        <v>258</v>
      </c>
      <c r="I11" s="92">
        <v>401</v>
      </c>
      <c r="J11" s="90">
        <v>537</v>
      </c>
      <c r="K11" s="91">
        <v>285</v>
      </c>
      <c r="L11" s="91">
        <v>69</v>
      </c>
      <c r="M11" s="92">
        <v>214</v>
      </c>
    </row>
    <row r="12" spans="1:19" ht="18" customHeight="1" x14ac:dyDescent="0.2">
      <c r="A12" s="12" t="s">
        <v>96</v>
      </c>
      <c r="B12" s="93">
        <v>913</v>
      </c>
      <c r="C12" s="43">
        <v>2057</v>
      </c>
      <c r="D12" s="43">
        <v>867</v>
      </c>
      <c r="E12" s="117">
        <v>0.45581627558662008</v>
      </c>
      <c r="F12" s="90">
        <v>60</v>
      </c>
      <c r="G12" s="91">
        <v>314</v>
      </c>
      <c r="H12" s="91">
        <v>244</v>
      </c>
      <c r="I12" s="92">
        <v>295</v>
      </c>
      <c r="J12" s="90">
        <v>399</v>
      </c>
      <c r="K12" s="91">
        <v>281</v>
      </c>
      <c r="L12" s="91">
        <v>42</v>
      </c>
      <c r="M12" s="92">
        <v>191</v>
      </c>
    </row>
    <row r="13" spans="1:19" ht="18" customHeight="1" x14ac:dyDescent="0.2">
      <c r="A13" s="12" t="s">
        <v>97</v>
      </c>
      <c r="B13" s="93">
        <v>1975</v>
      </c>
      <c r="C13" s="43">
        <v>4171</v>
      </c>
      <c r="D13" s="43">
        <v>1647</v>
      </c>
      <c r="E13" s="117">
        <v>0.47682279092225976</v>
      </c>
      <c r="F13" s="90">
        <v>122</v>
      </c>
      <c r="G13" s="91">
        <v>712</v>
      </c>
      <c r="H13" s="91">
        <v>515</v>
      </c>
      <c r="I13" s="92">
        <v>626</v>
      </c>
      <c r="J13" s="90">
        <v>937</v>
      </c>
      <c r="K13" s="91">
        <v>593</v>
      </c>
      <c r="L13" s="91">
        <v>90</v>
      </c>
      <c r="M13" s="92">
        <v>355</v>
      </c>
    </row>
    <row r="14" spans="1:19" ht="18" customHeight="1" x14ac:dyDescent="0.2">
      <c r="A14" s="12" t="s">
        <v>90</v>
      </c>
      <c r="B14" s="93">
        <v>4820</v>
      </c>
      <c r="C14" s="43">
        <v>11539</v>
      </c>
      <c r="D14" s="43">
        <v>5519</v>
      </c>
      <c r="E14" s="117">
        <v>0.44658575002316314</v>
      </c>
      <c r="F14" s="90">
        <v>331</v>
      </c>
      <c r="G14" s="91">
        <v>1913</v>
      </c>
      <c r="H14" s="91">
        <v>1167</v>
      </c>
      <c r="I14" s="92">
        <v>1409</v>
      </c>
      <c r="J14" s="90">
        <v>2045</v>
      </c>
      <c r="K14" s="91">
        <v>1910</v>
      </c>
      <c r="L14" s="91">
        <v>144</v>
      </c>
      <c r="M14" s="92">
        <v>721</v>
      </c>
    </row>
    <row r="15" spans="1:19" ht="18" customHeight="1" x14ac:dyDescent="0.2">
      <c r="A15" s="12" t="s">
        <v>91</v>
      </c>
      <c r="B15" s="43">
        <v>7084</v>
      </c>
      <c r="C15" s="43">
        <v>16168</v>
      </c>
      <c r="D15" s="43">
        <v>7322</v>
      </c>
      <c r="E15" s="117">
        <v>0.57082997582594686</v>
      </c>
      <c r="F15" s="90">
        <v>528</v>
      </c>
      <c r="G15" s="91">
        <v>2485</v>
      </c>
      <c r="H15" s="46">
        <v>1516</v>
      </c>
      <c r="I15" s="92">
        <v>2555</v>
      </c>
      <c r="J15" s="90">
        <v>3425</v>
      </c>
      <c r="K15" s="46">
        <v>2609</v>
      </c>
      <c r="L15" s="91">
        <v>228</v>
      </c>
      <c r="M15" s="92">
        <v>822</v>
      </c>
    </row>
    <row r="16" spans="1:19" ht="18" customHeight="1" x14ac:dyDescent="0.2">
      <c r="A16" s="12" t="s">
        <v>102</v>
      </c>
      <c r="B16" s="43">
        <v>14031</v>
      </c>
      <c r="C16" s="43">
        <v>31462</v>
      </c>
      <c r="D16" s="43">
        <v>13229</v>
      </c>
      <c r="E16" s="117">
        <v>0.52599812558575443</v>
      </c>
      <c r="F16" s="90">
        <v>1056</v>
      </c>
      <c r="G16" s="46">
        <v>5203</v>
      </c>
      <c r="H16" s="91">
        <v>3158</v>
      </c>
      <c r="I16" s="92">
        <v>4614</v>
      </c>
      <c r="J16" s="90">
        <v>6467</v>
      </c>
      <c r="K16" s="91">
        <v>4274</v>
      </c>
      <c r="L16" s="91">
        <v>728</v>
      </c>
      <c r="M16" s="45">
        <v>2562</v>
      </c>
    </row>
    <row r="17" spans="1:13" ht="18" customHeight="1" x14ac:dyDescent="0.2">
      <c r="A17" s="12" t="s">
        <v>98</v>
      </c>
      <c r="B17" s="93">
        <v>1554</v>
      </c>
      <c r="C17" s="43">
        <v>3265</v>
      </c>
      <c r="D17" s="43">
        <v>1308</v>
      </c>
      <c r="E17" s="117">
        <v>0.46991230722709404</v>
      </c>
      <c r="F17" s="90">
        <v>101</v>
      </c>
      <c r="G17" s="91">
        <v>532</v>
      </c>
      <c r="H17" s="91">
        <v>394</v>
      </c>
      <c r="I17" s="92">
        <v>527</v>
      </c>
      <c r="J17" s="90">
        <v>744</v>
      </c>
      <c r="K17" s="91">
        <v>480</v>
      </c>
      <c r="L17" s="91">
        <v>70</v>
      </c>
      <c r="M17" s="92">
        <v>260</v>
      </c>
    </row>
    <row r="18" spans="1:13" ht="18" customHeight="1" x14ac:dyDescent="0.2">
      <c r="A18" s="12" t="s">
        <v>103</v>
      </c>
      <c r="B18" s="93">
        <v>1971</v>
      </c>
      <c r="C18" s="43">
        <v>4266</v>
      </c>
      <c r="D18" s="43">
        <v>1656</v>
      </c>
      <c r="E18" s="117">
        <v>0.52115282919090433</v>
      </c>
      <c r="F18" s="90">
        <v>123</v>
      </c>
      <c r="G18" s="91">
        <v>681</v>
      </c>
      <c r="H18" s="91">
        <v>481</v>
      </c>
      <c r="I18" s="92">
        <v>686</v>
      </c>
      <c r="J18" s="90">
        <v>923</v>
      </c>
      <c r="K18" s="91">
        <v>522</v>
      </c>
      <c r="L18" s="91">
        <v>138</v>
      </c>
      <c r="M18" s="92">
        <v>388</v>
      </c>
    </row>
    <row r="19" spans="1:13" ht="18" customHeight="1" x14ac:dyDescent="0.2">
      <c r="A19" s="12" t="s">
        <v>82</v>
      </c>
      <c r="B19" s="93">
        <v>1148</v>
      </c>
      <c r="C19" s="43">
        <v>3016</v>
      </c>
      <c r="D19" s="43">
        <v>1449</v>
      </c>
      <c r="E19" s="117">
        <v>0.58452138492871686</v>
      </c>
      <c r="F19" s="90">
        <v>79</v>
      </c>
      <c r="G19" s="91">
        <v>482</v>
      </c>
      <c r="H19" s="91">
        <v>302</v>
      </c>
      <c r="I19" s="92">
        <v>285</v>
      </c>
      <c r="J19" s="90">
        <v>421</v>
      </c>
      <c r="K19" s="91">
        <v>399</v>
      </c>
      <c r="L19" s="91">
        <v>41</v>
      </c>
      <c r="M19" s="92">
        <v>287</v>
      </c>
    </row>
    <row r="20" spans="1:13" ht="18" customHeight="1" x14ac:dyDescent="0.2">
      <c r="A20" s="12" t="s">
        <v>83</v>
      </c>
      <c r="B20" s="43">
        <v>1559</v>
      </c>
      <c r="C20" s="43">
        <v>3610</v>
      </c>
      <c r="D20" s="43">
        <v>1463</v>
      </c>
      <c r="E20" s="117">
        <v>0.68167905553126362</v>
      </c>
      <c r="F20" s="90">
        <v>104</v>
      </c>
      <c r="G20" s="91">
        <v>569</v>
      </c>
      <c r="H20" s="46">
        <v>363</v>
      </c>
      <c r="I20" s="92">
        <v>523</v>
      </c>
      <c r="J20" s="90">
        <v>695</v>
      </c>
      <c r="K20" s="91">
        <v>361</v>
      </c>
      <c r="L20" s="91">
        <v>114</v>
      </c>
      <c r="M20" s="45">
        <v>389</v>
      </c>
    </row>
    <row r="21" spans="1:13" ht="18" customHeight="1" x14ac:dyDescent="0.2">
      <c r="A21" s="12" t="s">
        <v>84</v>
      </c>
      <c r="B21" s="43">
        <v>10951</v>
      </c>
      <c r="C21" s="43">
        <v>27690</v>
      </c>
      <c r="D21" s="43">
        <v>13212</v>
      </c>
      <c r="E21" s="117">
        <v>0.57664156705808012</v>
      </c>
      <c r="F21" s="90">
        <v>771</v>
      </c>
      <c r="G21" s="91">
        <v>4259</v>
      </c>
      <c r="H21" s="46">
        <v>2542</v>
      </c>
      <c r="I21" s="92">
        <v>3379</v>
      </c>
      <c r="J21" s="90">
        <v>4728</v>
      </c>
      <c r="K21" s="91">
        <v>3847</v>
      </c>
      <c r="L21" s="91">
        <v>483</v>
      </c>
      <c r="M21" s="45">
        <v>1893</v>
      </c>
    </row>
    <row r="22" spans="1:13" ht="18" customHeight="1" x14ac:dyDescent="0.2">
      <c r="A22" s="12" t="s">
        <v>85</v>
      </c>
      <c r="B22" s="93">
        <v>8086</v>
      </c>
      <c r="C22" s="43">
        <v>19836</v>
      </c>
      <c r="D22" s="43">
        <v>9412</v>
      </c>
      <c r="E22" s="117">
        <v>0.60542078466606764</v>
      </c>
      <c r="F22" s="90">
        <v>636</v>
      </c>
      <c r="G22" s="91">
        <v>3176</v>
      </c>
      <c r="H22" s="91">
        <v>1799</v>
      </c>
      <c r="I22" s="92">
        <v>2475</v>
      </c>
      <c r="J22" s="90">
        <v>3672</v>
      </c>
      <c r="K22" s="91">
        <v>2875</v>
      </c>
      <c r="L22" s="91">
        <v>343</v>
      </c>
      <c r="M22" s="92">
        <v>1196</v>
      </c>
    </row>
    <row r="23" spans="1:13" ht="18" customHeight="1" x14ac:dyDescent="0.2">
      <c r="A23" s="12" t="s">
        <v>87</v>
      </c>
      <c r="B23" s="43">
        <v>24861</v>
      </c>
      <c r="C23" s="43">
        <v>56606</v>
      </c>
      <c r="D23" s="43">
        <v>25444</v>
      </c>
      <c r="E23" s="117">
        <v>0.47489064201256903</v>
      </c>
      <c r="F23" s="44">
        <v>2069</v>
      </c>
      <c r="G23" s="91">
        <v>9122</v>
      </c>
      <c r="H23" s="46">
        <v>5584</v>
      </c>
      <c r="I23" s="45">
        <v>8086</v>
      </c>
      <c r="J23" s="44">
        <v>12228</v>
      </c>
      <c r="K23" s="46">
        <v>8514</v>
      </c>
      <c r="L23" s="91">
        <v>909</v>
      </c>
      <c r="M23" s="92">
        <v>3210</v>
      </c>
    </row>
    <row r="24" spans="1:13" ht="18" customHeight="1" x14ac:dyDescent="0.2">
      <c r="A24" s="12" t="s">
        <v>88</v>
      </c>
      <c r="B24" s="93">
        <v>5456</v>
      </c>
      <c r="C24" s="43">
        <v>12714</v>
      </c>
      <c r="D24" s="43">
        <v>5736</v>
      </c>
      <c r="E24" s="117">
        <v>0.48871372268004298</v>
      </c>
      <c r="F24" s="90">
        <v>399</v>
      </c>
      <c r="G24" s="91">
        <v>2073</v>
      </c>
      <c r="H24" s="91">
        <v>1279</v>
      </c>
      <c r="I24" s="92">
        <v>1705</v>
      </c>
      <c r="J24" s="90">
        <v>2460</v>
      </c>
      <c r="K24" s="91">
        <v>1893</v>
      </c>
      <c r="L24" s="91">
        <v>223</v>
      </c>
      <c r="M24" s="92">
        <v>880</v>
      </c>
    </row>
    <row r="25" spans="1:13" ht="18" customHeight="1" x14ac:dyDescent="0.2">
      <c r="A25" s="12" t="s">
        <v>86</v>
      </c>
      <c r="B25" s="93">
        <v>1322</v>
      </c>
      <c r="C25" s="43">
        <v>3008</v>
      </c>
      <c r="D25" s="43">
        <v>1240</v>
      </c>
      <c r="E25" s="117">
        <v>0.63072519083969469</v>
      </c>
      <c r="F25" s="90">
        <v>79</v>
      </c>
      <c r="G25" s="91">
        <v>507</v>
      </c>
      <c r="H25" s="91">
        <v>287</v>
      </c>
      <c r="I25" s="92">
        <v>449</v>
      </c>
      <c r="J25" s="90">
        <v>614</v>
      </c>
      <c r="K25" s="91">
        <v>350</v>
      </c>
      <c r="L25" s="91">
        <v>85</v>
      </c>
      <c r="M25" s="92">
        <v>273</v>
      </c>
    </row>
    <row r="26" spans="1:13" ht="18" customHeight="1" x14ac:dyDescent="0.2">
      <c r="A26" s="12" t="s">
        <v>89</v>
      </c>
      <c r="B26" s="93">
        <v>4097</v>
      </c>
      <c r="C26" s="43">
        <v>9527</v>
      </c>
      <c r="D26" s="43">
        <v>4261</v>
      </c>
      <c r="E26" s="117">
        <v>0.52816810622663402</v>
      </c>
      <c r="F26" s="90">
        <v>278</v>
      </c>
      <c r="G26" s="91">
        <v>1601</v>
      </c>
      <c r="H26" s="91">
        <v>925</v>
      </c>
      <c r="I26" s="92">
        <v>1293</v>
      </c>
      <c r="J26" s="90">
        <v>1825</v>
      </c>
      <c r="K26" s="91">
        <v>1396</v>
      </c>
      <c r="L26" s="91">
        <v>183</v>
      </c>
      <c r="M26" s="92">
        <v>693</v>
      </c>
    </row>
    <row r="27" spans="1:13" ht="18" customHeight="1" x14ac:dyDescent="0.2">
      <c r="A27" s="12" t="s">
        <v>100</v>
      </c>
      <c r="B27" s="43">
        <v>7255</v>
      </c>
      <c r="C27" s="43">
        <v>16224</v>
      </c>
      <c r="D27" s="43">
        <v>6579</v>
      </c>
      <c r="E27" s="117">
        <v>0.57256727961486864</v>
      </c>
      <c r="F27" s="90">
        <v>443</v>
      </c>
      <c r="G27" s="46">
        <v>2532</v>
      </c>
      <c r="H27" s="91">
        <v>1744</v>
      </c>
      <c r="I27" s="92">
        <v>2536</v>
      </c>
      <c r="J27" s="44">
        <v>3303</v>
      </c>
      <c r="K27" s="91">
        <v>2030</v>
      </c>
      <c r="L27" s="91">
        <v>506</v>
      </c>
      <c r="M27" s="92">
        <v>1416</v>
      </c>
    </row>
    <row r="28" spans="1:13" ht="18" customHeight="1" x14ac:dyDescent="0.2">
      <c r="A28" s="12" t="s">
        <v>92</v>
      </c>
      <c r="B28" s="43">
        <v>6308</v>
      </c>
      <c r="C28" s="43">
        <v>13476</v>
      </c>
      <c r="D28" s="43">
        <v>5428</v>
      </c>
      <c r="E28" s="117">
        <v>0.55192930265115059</v>
      </c>
      <c r="F28" s="90">
        <v>360</v>
      </c>
      <c r="G28" s="91">
        <v>2329</v>
      </c>
      <c r="H28" s="46">
        <v>1525</v>
      </c>
      <c r="I28" s="92">
        <v>2094</v>
      </c>
      <c r="J28" s="44">
        <v>3082</v>
      </c>
      <c r="K28" s="91">
        <v>1860</v>
      </c>
      <c r="L28" s="91">
        <v>295</v>
      </c>
      <c r="M28" s="92">
        <v>1071</v>
      </c>
    </row>
    <row r="29" spans="1:13" ht="18" customHeight="1" x14ac:dyDescent="0.2">
      <c r="A29" s="12" t="s">
        <v>99</v>
      </c>
      <c r="B29" s="43">
        <v>11005</v>
      </c>
      <c r="C29" s="43">
        <v>26161</v>
      </c>
      <c r="D29" s="43">
        <v>11904</v>
      </c>
      <c r="E29" s="117">
        <v>0.59109463959608977</v>
      </c>
      <c r="F29" s="90">
        <v>816</v>
      </c>
      <c r="G29" s="91">
        <v>4224</v>
      </c>
      <c r="H29" s="46">
        <v>2536</v>
      </c>
      <c r="I29" s="92">
        <v>3429</v>
      </c>
      <c r="J29" s="90">
        <v>4811</v>
      </c>
      <c r="K29" s="46">
        <v>3896</v>
      </c>
      <c r="L29" s="91">
        <v>491</v>
      </c>
      <c r="M29" s="92">
        <v>1807</v>
      </c>
    </row>
    <row r="30" spans="1:13" ht="18" customHeight="1" x14ac:dyDescent="0.2">
      <c r="A30" s="12" t="s">
        <v>93</v>
      </c>
      <c r="B30" s="43">
        <v>17158</v>
      </c>
      <c r="C30" s="43">
        <v>36225</v>
      </c>
      <c r="D30" s="43">
        <v>14611</v>
      </c>
      <c r="E30" s="117">
        <v>0.52488604729419686</v>
      </c>
      <c r="F30" s="90">
        <v>1010</v>
      </c>
      <c r="G30" s="91">
        <v>5971</v>
      </c>
      <c r="H30" s="46">
        <v>4169</v>
      </c>
      <c r="I30" s="45">
        <v>6008</v>
      </c>
      <c r="J30" s="90">
        <v>8661</v>
      </c>
      <c r="K30" s="91">
        <v>5257</v>
      </c>
      <c r="L30" s="91">
        <v>685</v>
      </c>
      <c r="M30" s="45">
        <v>2555</v>
      </c>
    </row>
    <row r="31" spans="1:13" ht="18" customHeight="1" x14ac:dyDescent="0.2">
      <c r="A31" s="12" t="s">
        <v>101</v>
      </c>
      <c r="B31" s="43">
        <v>1011</v>
      </c>
      <c r="C31" s="43">
        <v>2197</v>
      </c>
      <c r="D31" s="43">
        <v>869</v>
      </c>
      <c r="E31" s="117">
        <v>0.61235614778921865</v>
      </c>
      <c r="F31" s="90">
        <v>50</v>
      </c>
      <c r="G31" s="91">
        <v>357</v>
      </c>
      <c r="H31" s="46">
        <v>239</v>
      </c>
      <c r="I31" s="92">
        <v>365</v>
      </c>
      <c r="J31" s="90">
        <v>483</v>
      </c>
      <c r="K31" s="91">
        <v>277</v>
      </c>
      <c r="L31" s="91">
        <v>63</v>
      </c>
      <c r="M31" s="45">
        <v>188</v>
      </c>
    </row>
    <row r="32" spans="1:13" ht="18" customHeight="1" x14ac:dyDescent="0.2">
      <c r="A32" s="12" t="s">
        <v>104</v>
      </c>
      <c r="B32" s="43">
        <v>14897</v>
      </c>
      <c r="C32" s="43">
        <v>31820</v>
      </c>
      <c r="D32" s="43">
        <v>13006</v>
      </c>
      <c r="E32" s="117">
        <v>0.51564555209415019</v>
      </c>
      <c r="F32" s="90">
        <v>1002</v>
      </c>
      <c r="G32" s="46">
        <v>5226</v>
      </c>
      <c r="H32" s="91">
        <v>3514</v>
      </c>
      <c r="I32" s="45">
        <v>5155</v>
      </c>
      <c r="J32" s="90">
        <v>7595</v>
      </c>
      <c r="K32" s="46">
        <v>4510</v>
      </c>
      <c r="L32" s="46">
        <v>670</v>
      </c>
      <c r="M32" s="92">
        <v>2122</v>
      </c>
    </row>
    <row r="33" spans="1:13" ht="18" customHeight="1" x14ac:dyDescent="0.2">
      <c r="A33" s="12" t="s">
        <v>94</v>
      </c>
      <c r="B33" s="93">
        <v>1386</v>
      </c>
      <c r="C33" s="43">
        <v>2990</v>
      </c>
      <c r="D33" s="43">
        <v>1212</v>
      </c>
      <c r="E33" s="117">
        <v>0.58259773013871374</v>
      </c>
      <c r="F33" s="90">
        <v>83</v>
      </c>
      <c r="G33" s="91">
        <v>528</v>
      </c>
      <c r="H33" s="91">
        <v>306</v>
      </c>
      <c r="I33" s="92">
        <v>469</v>
      </c>
      <c r="J33" s="90">
        <v>667</v>
      </c>
      <c r="K33" s="91">
        <v>417</v>
      </c>
      <c r="L33" s="91">
        <v>62</v>
      </c>
      <c r="M33" s="92">
        <v>240</v>
      </c>
    </row>
    <row r="34" spans="1:13" ht="26.25" customHeight="1" thickBot="1" x14ac:dyDescent="0.25">
      <c r="A34" s="110" t="s">
        <v>105</v>
      </c>
      <c r="B34" s="118">
        <v>188</v>
      </c>
      <c r="C34" s="72">
        <v>441</v>
      </c>
      <c r="D34" s="72">
        <v>213</v>
      </c>
      <c r="E34" s="117">
        <v>0.54970760233918126</v>
      </c>
      <c r="F34" s="111">
        <v>31</v>
      </c>
      <c r="G34" s="112">
        <v>113</v>
      </c>
      <c r="H34" s="112">
        <v>27</v>
      </c>
      <c r="I34" s="113">
        <v>17</v>
      </c>
      <c r="J34" s="111">
        <v>80</v>
      </c>
      <c r="K34" s="112">
        <v>72</v>
      </c>
      <c r="L34" s="112">
        <v>3</v>
      </c>
      <c r="M34" s="113">
        <v>33</v>
      </c>
    </row>
    <row r="35" spans="1:13" s="7" customFormat="1" ht="26.25" customHeight="1" thickTop="1" thickBot="1" x14ac:dyDescent="0.25">
      <c r="A35" s="316" t="s">
        <v>106</v>
      </c>
      <c r="B35" s="315">
        <v>152366</v>
      </c>
      <c r="C35" s="315">
        <v>345690</v>
      </c>
      <c r="D35" s="315">
        <v>150566</v>
      </c>
      <c r="E35" s="367">
        <v>0.52969417588797463</v>
      </c>
      <c r="F35" s="315">
        <v>10780</v>
      </c>
      <c r="G35" s="315">
        <v>56081</v>
      </c>
      <c r="H35" s="315">
        <v>35389</v>
      </c>
      <c r="I35" s="315">
        <v>50116</v>
      </c>
      <c r="J35" s="315">
        <v>71904</v>
      </c>
      <c r="K35" s="315">
        <v>49634</v>
      </c>
      <c r="L35" s="315">
        <v>6748</v>
      </c>
      <c r="M35" s="315">
        <v>24080</v>
      </c>
    </row>
    <row r="36" spans="1:13" s="7" customFormat="1" ht="4.5" customHeight="1" thickTop="1" x14ac:dyDescent="0.2">
      <c r="A36" s="75"/>
      <c r="B36" s="234"/>
      <c r="C36" s="234"/>
      <c r="D36" s="234"/>
      <c r="E36" s="236"/>
      <c r="F36" s="234"/>
      <c r="G36" s="234"/>
      <c r="H36" s="234"/>
      <c r="I36" s="234"/>
      <c r="J36" s="234"/>
      <c r="K36" s="234"/>
      <c r="L36" s="234"/>
      <c r="M36" s="234"/>
    </row>
    <row r="37" spans="1:13" s="7" customFormat="1" ht="21.75" customHeight="1" x14ac:dyDescent="0.2">
      <c r="A37" s="21" t="s">
        <v>107</v>
      </c>
      <c r="B37" s="23">
        <v>-5.9305170445278091E-3</v>
      </c>
      <c r="C37" s="23">
        <v>-9.5438383363751749E-3</v>
      </c>
      <c r="D37" s="23">
        <v>-1.046280839653518E-2</v>
      </c>
      <c r="E37" s="23">
        <v>-5.702431475396277E-3</v>
      </c>
      <c r="F37" s="23">
        <v>-3.1620553359683792E-2</v>
      </c>
      <c r="G37" s="23">
        <v>-4.6324234141493026E-3</v>
      </c>
      <c r="H37" s="23">
        <v>-6.7771722248891649E-4</v>
      </c>
      <c r="I37" s="23">
        <v>-5.3981106612685558E-3</v>
      </c>
      <c r="J37" s="23">
        <v>3.4329732897931844E-3</v>
      </c>
      <c r="K37" s="23">
        <v>-4.2291813513241366E-4</v>
      </c>
      <c r="L37" s="23">
        <v>-1.8758179438708739E-2</v>
      </c>
      <c r="M37" s="23">
        <v>-4.0063783137333067E-2</v>
      </c>
    </row>
    <row r="38" spans="1:13" x14ac:dyDescent="0.2">
      <c r="J38" s="15"/>
      <c r="K38" s="15"/>
      <c r="L38" s="15"/>
    </row>
    <row r="39" spans="1:13" ht="18" x14ac:dyDescent="0.2">
      <c r="A39" s="53" t="str">
        <f>+ALLOC!A43</f>
        <v>Sources : FR6 de septembre 2024 - CAF de La Réunion</v>
      </c>
      <c r="B39" s="54" t="s">
        <v>171</v>
      </c>
      <c r="C39" s="58"/>
      <c r="D39" s="58"/>
      <c r="E39" s="58"/>
      <c r="F39" s="60"/>
      <c r="G39" s="58"/>
      <c r="H39" s="96"/>
      <c r="I39" s="58"/>
      <c r="J39" s="15"/>
      <c r="K39" s="15"/>
      <c r="L39" s="15"/>
    </row>
    <row r="40" spans="1:13" x14ac:dyDescent="0.2">
      <c r="A40" s="53"/>
      <c r="B40" s="59" t="s">
        <v>298</v>
      </c>
      <c r="C40" s="58"/>
      <c r="D40" s="58"/>
      <c r="E40" s="58"/>
      <c r="F40" s="60"/>
      <c r="G40" s="58"/>
      <c r="H40" s="96"/>
      <c r="I40" s="58"/>
      <c r="J40" s="15"/>
      <c r="K40" s="15"/>
      <c r="L40" s="15"/>
    </row>
    <row r="41" spans="1:13" x14ac:dyDescent="0.2">
      <c r="A41" s="53"/>
      <c r="B41" s="60" t="s">
        <v>200</v>
      </c>
      <c r="C41" s="58"/>
      <c r="D41" s="58"/>
      <c r="E41" s="58"/>
      <c r="F41" s="60"/>
      <c r="G41" s="58"/>
      <c r="H41" s="96"/>
      <c r="I41" s="58"/>
      <c r="J41" s="15"/>
      <c r="K41" s="15"/>
      <c r="L41" s="15"/>
    </row>
    <row r="42" spans="1:13" x14ac:dyDescent="0.2">
      <c r="A42" s="53"/>
      <c r="B42" s="54"/>
      <c r="C42" s="58"/>
      <c r="D42" s="58"/>
      <c r="E42" s="58"/>
      <c r="F42" s="60"/>
      <c r="G42" s="58"/>
      <c r="H42" s="96"/>
      <c r="I42" s="58"/>
      <c r="J42" s="24"/>
    </row>
  </sheetData>
  <sortState xmlns:xlrd2="http://schemas.microsoft.com/office/spreadsheetml/2017/richdata2" caseSensitive="1" ref="A10:M33">
    <sortCondition ref="A10:A33"/>
  </sortState>
  <mergeCells count="8">
    <mergeCell ref="B1:M1"/>
    <mergeCell ref="A8:A9"/>
    <mergeCell ref="B8:B9"/>
    <mergeCell ref="F8:I8"/>
    <mergeCell ref="E8:E9"/>
    <mergeCell ref="D8:D9"/>
    <mergeCell ref="C8:C9"/>
    <mergeCell ref="J8:M8"/>
  </mergeCells>
  <hyperlinks>
    <hyperlink ref="A6" location="Sommaire!A1" display="Sommaire" xr:uid="{00000000-0004-0000-0700-000000000000}"/>
  </hyperlinks>
  <printOptions horizontalCentered="1" verticalCentered="1"/>
  <pageMargins left="0.39370078740157483" right="0.39370078740157483" top="0.59055118110236227" bottom="0.59055118110236227" header="0.51181102362204722" footer="0.51181102362204722"/>
  <pageSetup paperSize="9" scale="67" orientation="landscape" r:id="rId1"/>
  <headerFooter alignWithMargins="0">
    <oddHeader>&amp;R&amp;"Arial,Italique"&amp;8Observatoire Statistiques et Etudes -CAF de la Réunion - Avril 2025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1:S51"/>
  <sheetViews>
    <sheetView showGridLines="0" zoomScale="85" zoomScaleNormal="85" zoomScaleSheetLayoutView="90" workbookViewId="0"/>
  </sheetViews>
  <sheetFormatPr baseColWidth="10" defaultColWidth="11.42578125" defaultRowHeight="12.75" x14ac:dyDescent="0.2"/>
  <cols>
    <col min="1" max="1" width="20" style="2" customWidth="1"/>
    <col min="2" max="2" width="13.42578125" style="2" customWidth="1"/>
    <col min="3" max="5" width="14" style="2" customWidth="1"/>
    <col min="6" max="7" width="11.28515625" style="2" customWidth="1"/>
    <col min="8" max="12" width="14" style="2" customWidth="1"/>
    <col min="13" max="13" width="14.85546875" style="2" customWidth="1"/>
    <col min="14" max="14" width="15.7109375" style="2" customWidth="1"/>
    <col min="15" max="15" width="16" style="2" customWidth="1"/>
    <col min="16" max="16384" width="11.42578125" style="2"/>
  </cols>
  <sheetData>
    <row r="1" spans="1:19" ht="36" x14ac:dyDescent="0.2">
      <c r="B1" s="398" t="str">
        <f>+ALLOC!B2</f>
        <v>LES ALLOCATAIRES DE LA CAF DE LA REUNION EN 2024</v>
      </c>
      <c r="C1" s="398"/>
      <c r="D1" s="398"/>
      <c r="E1" s="398"/>
      <c r="F1" s="398"/>
      <c r="G1" s="398"/>
      <c r="H1" s="398"/>
      <c r="I1" s="398"/>
      <c r="J1" s="398"/>
      <c r="K1" s="398"/>
      <c r="L1" s="398"/>
      <c r="M1" s="398"/>
      <c r="N1" s="398"/>
      <c r="O1" s="398"/>
      <c r="P1" s="86"/>
      <c r="Q1" s="86"/>
      <c r="R1" s="86"/>
      <c r="S1" s="86"/>
    </row>
    <row r="2" spans="1:19" x14ac:dyDescent="0.2">
      <c r="B2" s="13"/>
      <c r="C2" s="13"/>
      <c r="D2" s="13"/>
      <c r="E2" s="13"/>
      <c r="F2" s="13"/>
      <c r="G2" s="13"/>
      <c r="H2" s="13"/>
      <c r="I2" s="13"/>
      <c r="J2" s="13"/>
      <c r="K2" s="13"/>
      <c r="L2" s="13"/>
      <c r="M2" s="13"/>
      <c r="N2" s="13"/>
    </row>
    <row r="3" spans="1:19" x14ac:dyDescent="0.2">
      <c r="O3" s="13"/>
      <c r="P3" s="13"/>
      <c r="Q3" s="13"/>
      <c r="R3" s="13"/>
      <c r="S3" s="13"/>
    </row>
    <row r="4" spans="1:19" x14ac:dyDescent="0.2">
      <c r="C4" s="13"/>
      <c r="D4" s="13"/>
      <c r="E4" s="13"/>
      <c r="F4" s="13"/>
      <c r="G4" s="13"/>
      <c r="H4" s="13"/>
      <c r="I4" s="13"/>
      <c r="J4" s="13"/>
      <c r="K4" s="13"/>
      <c r="L4" s="13"/>
      <c r="M4" s="13"/>
      <c r="N4" s="13"/>
    </row>
    <row r="5" spans="1:19" x14ac:dyDescent="0.2">
      <c r="C5" s="13"/>
      <c r="D5" s="13"/>
      <c r="E5" s="13"/>
      <c r="F5" s="13"/>
      <c r="G5" s="13"/>
      <c r="H5" s="13"/>
      <c r="I5" s="13"/>
      <c r="J5" s="13"/>
      <c r="K5" s="13"/>
      <c r="L5" s="13"/>
      <c r="M5" s="13"/>
      <c r="N5" s="13"/>
      <c r="O5" s="13"/>
      <c r="P5" s="13"/>
      <c r="Q5" s="13"/>
      <c r="R5" s="13"/>
    </row>
    <row r="6" spans="1:19" x14ac:dyDescent="0.2">
      <c r="A6" s="310" t="s">
        <v>41</v>
      </c>
      <c r="G6" s="75"/>
      <c r="H6" s="75"/>
      <c r="I6" s="75"/>
      <c r="J6" s="75"/>
      <c r="K6" s="75"/>
      <c r="L6" s="75"/>
      <c r="O6" s="13"/>
      <c r="P6" s="13"/>
      <c r="Q6" s="13"/>
      <c r="R6" s="13"/>
    </row>
    <row r="7" spans="1:19" ht="15" customHeight="1" x14ac:dyDescent="0.2"/>
    <row r="8" spans="1:19" ht="18" customHeight="1" thickBot="1" x14ac:dyDescent="0.25">
      <c r="A8" s="19"/>
      <c r="O8" s="6"/>
      <c r="P8" s="6"/>
      <c r="Q8" s="6"/>
    </row>
    <row r="9" spans="1:19" s="8" customFormat="1" ht="28.5" customHeight="1" thickTop="1" x14ac:dyDescent="0.2">
      <c r="A9" s="411" t="s">
        <v>42</v>
      </c>
      <c r="B9" s="478" t="s">
        <v>201</v>
      </c>
      <c r="C9" s="489"/>
      <c r="D9" s="489"/>
      <c r="E9" s="489"/>
      <c r="F9" s="489"/>
      <c r="G9" s="490"/>
      <c r="H9" s="486" t="s">
        <v>12</v>
      </c>
      <c r="I9" s="487"/>
      <c r="J9" s="487"/>
      <c r="K9" s="488"/>
      <c r="L9" s="486" t="s">
        <v>202</v>
      </c>
      <c r="M9" s="487"/>
      <c r="N9" s="488"/>
      <c r="O9" s="411" t="s">
        <v>203</v>
      </c>
    </row>
    <row r="10" spans="1:19" s="8" customFormat="1" ht="39" customHeight="1" x14ac:dyDescent="0.2">
      <c r="A10" s="412"/>
      <c r="B10" s="34" t="s">
        <v>204</v>
      </c>
      <c r="C10" s="31" t="s">
        <v>205</v>
      </c>
      <c r="D10" s="31" t="s">
        <v>206</v>
      </c>
      <c r="E10" s="31" t="s">
        <v>207</v>
      </c>
      <c r="F10" s="31" t="s">
        <v>208</v>
      </c>
      <c r="G10" s="35" t="s">
        <v>209</v>
      </c>
      <c r="H10" s="34" t="s">
        <v>210</v>
      </c>
      <c r="I10" s="31" t="s">
        <v>211</v>
      </c>
      <c r="J10" s="31" t="s">
        <v>212</v>
      </c>
      <c r="K10" s="122">
        <v>1</v>
      </c>
      <c r="L10" s="34" t="s">
        <v>213</v>
      </c>
      <c r="M10" s="31" t="s">
        <v>214</v>
      </c>
      <c r="N10" s="35" t="s">
        <v>215</v>
      </c>
      <c r="O10" s="412"/>
    </row>
    <row r="11" spans="1:19" ht="15" customHeight="1" x14ac:dyDescent="0.2">
      <c r="A11" s="50" t="s">
        <v>81</v>
      </c>
      <c r="B11" s="44">
        <v>188</v>
      </c>
      <c r="C11" s="46">
        <v>578</v>
      </c>
      <c r="D11" s="46">
        <v>954</v>
      </c>
      <c r="E11" s="46">
        <v>2067</v>
      </c>
      <c r="F11" s="46">
        <v>153</v>
      </c>
      <c r="G11" s="45">
        <v>245</v>
      </c>
      <c r="H11" s="44">
        <v>2027</v>
      </c>
      <c r="I11" s="46">
        <v>457</v>
      </c>
      <c r="J11" s="46">
        <v>312</v>
      </c>
      <c r="K11" s="45">
        <v>1155</v>
      </c>
      <c r="L11" s="44">
        <v>1155</v>
      </c>
      <c r="M11" s="46">
        <v>1905</v>
      </c>
      <c r="N11" s="45">
        <v>891</v>
      </c>
      <c r="O11" s="43">
        <v>234</v>
      </c>
    </row>
    <row r="12" spans="1:19" ht="15" customHeight="1" x14ac:dyDescent="0.2">
      <c r="A12" s="50" t="s">
        <v>95</v>
      </c>
      <c r="B12" s="44">
        <v>82</v>
      </c>
      <c r="C12" s="46">
        <v>350</v>
      </c>
      <c r="D12" s="46">
        <v>431</v>
      </c>
      <c r="E12" s="46">
        <v>761</v>
      </c>
      <c r="F12" s="46">
        <v>14</v>
      </c>
      <c r="G12" s="45">
        <v>79</v>
      </c>
      <c r="H12" s="44">
        <v>758</v>
      </c>
      <c r="I12" s="46">
        <v>210</v>
      </c>
      <c r="J12" s="46">
        <v>127</v>
      </c>
      <c r="K12" s="45">
        <v>543</v>
      </c>
      <c r="L12" s="44">
        <v>543</v>
      </c>
      <c r="M12" s="46">
        <v>842</v>
      </c>
      <c r="N12" s="45">
        <v>253</v>
      </c>
      <c r="O12" s="43">
        <v>79</v>
      </c>
    </row>
    <row r="13" spans="1:19" ht="15" customHeight="1" x14ac:dyDescent="0.2">
      <c r="A13" s="50" t="s">
        <v>96</v>
      </c>
      <c r="B13" s="44">
        <v>72</v>
      </c>
      <c r="C13" s="46">
        <v>270</v>
      </c>
      <c r="D13" s="46">
        <v>390</v>
      </c>
      <c r="E13" s="46">
        <v>1045</v>
      </c>
      <c r="F13" s="46">
        <v>75</v>
      </c>
      <c r="G13" s="45">
        <v>151</v>
      </c>
      <c r="H13" s="44">
        <v>1153</v>
      </c>
      <c r="I13" s="46">
        <v>215</v>
      </c>
      <c r="J13" s="46">
        <v>141</v>
      </c>
      <c r="K13" s="45">
        <v>348</v>
      </c>
      <c r="L13" s="44">
        <v>348</v>
      </c>
      <c r="M13" s="46">
        <v>929</v>
      </c>
      <c r="N13" s="45">
        <v>580</v>
      </c>
      <c r="O13" s="43">
        <v>146</v>
      </c>
    </row>
    <row r="14" spans="1:19" ht="15" customHeight="1" x14ac:dyDescent="0.2">
      <c r="A14" s="50" t="s">
        <v>97</v>
      </c>
      <c r="B14" s="44">
        <v>166</v>
      </c>
      <c r="C14" s="46">
        <v>581</v>
      </c>
      <c r="D14" s="46">
        <v>787</v>
      </c>
      <c r="E14" s="46">
        <v>1984</v>
      </c>
      <c r="F14" s="46">
        <v>296</v>
      </c>
      <c r="G14" s="45">
        <v>328</v>
      </c>
      <c r="H14" s="44">
        <v>2233</v>
      </c>
      <c r="I14" s="46">
        <v>389</v>
      </c>
      <c r="J14" s="46">
        <v>316</v>
      </c>
      <c r="K14" s="45">
        <v>886</v>
      </c>
      <c r="L14" s="44">
        <v>886</v>
      </c>
      <c r="M14" s="46">
        <v>1684</v>
      </c>
      <c r="N14" s="45">
        <v>1254</v>
      </c>
      <c r="O14" s="43">
        <v>318</v>
      </c>
    </row>
    <row r="15" spans="1:19" ht="15" customHeight="1" x14ac:dyDescent="0.2">
      <c r="A15" s="50" t="s">
        <v>90</v>
      </c>
      <c r="B15" s="44">
        <v>349</v>
      </c>
      <c r="C15" s="46">
        <v>1164</v>
      </c>
      <c r="D15" s="46">
        <v>1903</v>
      </c>
      <c r="E15" s="46">
        <v>5733</v>
      </c>
      <c r="F15" s="46">
        <v>802</v>
      </c>
      <c r="G15" s="45">
        <v>842</v>
      </c>
      <c r="H15" s="44">
        <v>5894</v>
      </c>
      <c r="I15" s="46">
        <v>919</v>
      </c>
      <c r="J15" s="46">
        <v>739</v>
      </c>
      <c r="K15" s="45">
        <v>2429</v>
      </c>
      <c r="L15" s="44">
        <v>2429</v>
      </c>
      <c r="M15" s="46">
        <v>4096</v>
      </c>
      <c r="N15" s="45">
        <v>3456</v>
      </c>
      <c r="O15" s="43">
        <v>812</v>
      </c>
    </row>
    <row r="16" spans="1:19" ht="15" customHeight="1" x14ac:dyDescent="0.2">
      <c r="A16" s="50" t="s">
        <v>91</v>
      </c>
      <c r="B16" s="44">
        <v>679</v>
      </c>
      <c r="C16" s="46">
        <v>1932</v>
      </c>
      <c r="D16" s="46">
        <v>3250</v>
      </c>
      <c r="E16" s="46">
        <v>5772</v>
      </c>
      <c r="F16" s="46">
        <v>145</v>
      </c>
      <c r="G16" s="45">
        <v>632</v>
      </c>
      <c r="H16" s="44">
        <v>5072</v>
      </c>
      <c r="I16" s="46">
        <v>1294</v>
      </c>
      <c r="J16" s="46">
        <v>1203</v>
      </c>
      <c r="K16" s="45">
        <v>4238</v>
      </c>
      <c r="L16" s="44">
        <v>4238</v>
      </c>
      <c r="M16" s="46">
        <v>5793</v>
      </c>
      <c r="N16" s="45">
        <v>1776</v>
      </c>
      <c r="O16" s="43">
        <v>603</v>
      </c>
    </row>
    <row r="17" spans="1:15" ht="15" customHeight="1" x14ac:dyDescent="0.2">
      <c r="A17" s="50" t="s">
        <v>102</v>
      </c>
      <c r="B17" s="44">
        <v>1121</v>
      </c>
      <c r="C17" s="46">
        <v>3464</v>
      </c>
      <c r="D17" s="46">
        <v>5992</v>
      </c>
      <c r="E17" s="46">
        <v>12899</v>
      </c>
      <c r="F17" s="46">
        <v>715</v>
      </c>
      <c r="G17" s="45">
        <v>2484</v>
      </c>
      <c r="H17" s="44">
        <v>11956</v>
      </c>
      <c r="I17" s="46">
        <v>2795</v>
      </c>
      <c r="J17" s="46">
        <v>2120</v>
      </c>
      <c r="K17" s="45">
        <v>7374</v>
      </c>
      <c r="L17" s="44">
        <v>7374</v>
      </c>
      <c r="M17" s="46">
        <v>11434</v>
      </c>
      <c r="N17" s="45">
        <v>5437</v>
      </c>
      <c r="O17" s="43">
        <v>2430</v>
      </c>
    </row>
    <row r="18" spans="1:15" ht="15" customHeight="1" x14ac:dyDescent="0.2">
      <c r="A18" s="50" t="s">
        <v>98</v>
      </c>
      <c r="B18" s="44">
        <v>103</v>
      </c>
      <c r="C18" s="46">
        <v>416</v>
      </c>
      <c r="D18" s="46">
        <v>668</v>
      </c>
      <c r="E18" s="46">
        <v>1632</v>
      </c>
      <c r="F18" s="46">
        <v>221</v>
      </c>
      <c r="G18" s="45">
        <v>267</v>
      </c>
      <c r="H18" s="44">
        <v>1844</v>
      </c>
      <c r="I18" s="46">
        <v>309</v>
      </c>
      <c r="J18" s="46">
        <v>229</v>
      </c>
      <c r="K18" s="45">
        <v>667</v>
      </c>
      <c r="L18" s="44">
        <v>667</v>
      </c>
      <c r="M18" s="46">
        <v>1425</v>
      </c>
      <c r="N18" s="45">
        <v>957</v>
      </c>
      <c r="O18" s="43">
        <v>258</v>
      </c>
    </row>
    <row r="19" spans="1:15" ht="15" customHeight="1" x14ac:dyDescent="0.2">
      <c r="A19" s="50" t="s">
        <v>103</v>
      </c>
      <c r="B19" s="44">
        <v>172</v>
      </c>
      <c r="C19" s="46">
        <v>521</v>
      </c>
      <c r="D19" s="46">
        <v>778</v>
      </c>
      <c r="E19" s="46">
        <v>1940</v>
      </c>
      <c r="F19" s="46">
        <v>168</v>
      </c>
      <c r="G19" s="45">
        <v>203</v>
      </c>
      <c r="H19" s="44">
        <v>1930</v>
      </c>
      <c r="I19" s="46">
        <v>370</v>
      </c>
      <c r="J19" s="46">
        <v>317</v>
      </c>
      <c r="K19" s="45">
        <v>970</v>
      </c>
      <c r="L19" s="44">
        <v>970</v>
      </c>
      <c r="M19" s="46">
        <v>1621</v>
      </c>
      <c r="N19" s="45">
        <v>996</v>
      </c>
      <c r="O19" s="43">
        <v>195</v>
      </c>
    </row>
    <row r="20" spans="1:15" ht="15" customHeight="1" x14ac:dyDescent="0.2">
      <c r="A20" s="50" t="s">
        <v>82</v>
      </c>
      <c r="B20" s="44">
        <v>67</v>
      </c>
      <c r="C20" s="46">
        <v>269</v>
      </c>
      <c r="D20" s="46">
        <v>411</v>
      </c>
      <c r="E20" s="46">
        <v>1074</v>
      </c>
      <c r="F20" s="46">
        <v>45</v>
      </c>
      <c r="G20" s="45">
        <v>98</v>
      </c>
      <c r="H20" s="44">
        <v>934</v>
      </c>
      <c r="I20" s="46">
        <v>245</v>
      </c>
      <c r="J20" s="46">
        <v>166</v>
      </c>
      <c r="K20" s="45">
        <v>528</v>
      </c>
      <c r="L20" s="44">
        <v>528</v>
      </c>
      <c r="M20" s="46">
        <v>884</v>
      </c>
      <c r="N20" s="45">
        <v>461</v>
      </c>
      <c r="O20" s="43">
        <v>91</v>
      </c>
    </row>
    <row r="21" spans="1:15" ht="15" customHeight="1" x14ac:dyDescent="0.2">
      <c r="A21" s="50" t="s">
        <v>83</v>
      </c>
      <c r="B21" s="44">
        <v>92</v>
      </c>
      <c r="C21" s="46">
        <v>528</v>
      </c>
      <c r="D21" s="46">
        <v>537</v>
      </c>
      <c r="E21" s="46">
        <v>993</v>
      </c>
      <c r="F21" s="46">
        <v>18</v>
      </c>
      <c r="G21" s="45">
        <v>119</v>
      </c>
      <c r="H21" s="44">
        <v>912</v>
      </c>
      <c r="I21" s="46">
        <v>240</v>
      </c>
      <c r="J21" s="46">
        <v>211</v>
      </c>
      <c r="K21" s="45">
        <v>806</v>
      </c>
      <c r="L21" s="44">
        <v>806</v>
      </c>
      <c r="M21" s="46">
        <v>1003</v>
      </c>
      <c r="N21" s="45">
        <v>360</v>
      </c>
      <c r="O21" s="43">
        <v>118</v>
      </c>
    </row>
    <row r="22" spans="1:15" ht="15" customHeight="1" x14ac:dyDescent="0.2">
      <c r="A22" s="50" t="s">
        <v>84</v>
      </c>
      <c r="B22" s="44">
        <v>768</v>
      </c>
      <c r="C22" s="46">
        <v>2742</v>
      </c>
      <c r="D22" s="46">
        <v>4206</v>
      </c>
      <c r="E22" s="46">
        <v>9790</v>
      </c>
      <c r="F22" s="46">
        <v>457</v>
      </c>
      <c r="G22" s="45">
        <v>1028</v>
      </c>
      <c r="H22" s="44">
        <v>7957</v>
      </c>
      <c r="I22" s="46">
        <v>1860</v>
      </c>
      <c r="J22" s="46">
        <v>1576</v>
      </c>
      <c r="K22" s="45">
        <v>6612</v>
      </c>
      <c r="L22" s="44">
        <v>6612</v>
      </c>
      <c r="M22" s="46">
        <v>7896</v>
      </c>
      <c r="N22" s="45">
        <v>3497</v>
      </c>
      <c r="O22" s="43">
        <v>986</v>
      </c>
    </row>
    <row r="23" spans="1:15" ht="15" customHeight="1" x14ac:dyDescent="0.2">
      <c r="A23" s="50" t="s">
        <v>85</v>
      </c>
      <c r="B23" s="44">
        <v>559</v>
      </c>
      <c r="C23" s="46">
        <v>2107</v>
      </c>
      <c r="D23" s="46">
        <v>3179</v>
      </c>
      <c r="E23" s="46">
        <v>6554</v>
      </c>
      <c r="F23" s="46">
        <v>279</v>
      </c>
      <c r="G23" s="45">
        <v>678</v>
      </c>
      <c r="H23" s="44">
        <v>5190</v>
      </c>
      <c r="I23" s="46">
        <v>1268</v>
      </c>
      <c r="J23" s="46">
        <v>1211</v>
      </c>
      <c r="K23" s="45">
        <v>5041</v>
      </c>
      <c r="L23" s="44">
        <v>5041</v>
      </c>
      <c r="M23" s="46">
        <v>5509</v>
      </c>
      <c r="N23" s="45">
        <v>2160</v>
      </c>
      <c r="O23" s="43">
        <v>646</v>
      </c>
    </row>
    <row r="24" spans="1:15" ht="15" customHeight="1" x14ac:dyDescent="0.2">
      <c r="A24" s="50" t="s">
        <v>87</v>
      </c>
      <c r="B24" s="44">
        <v>2817</v>
      </c>
      <c r="C24" s="46">
        <v>6150</v>
      </c>
      <c r="D24" s="46">
        <v>11302</v>
      </c>
      <c r="E24" s="46">
        <v>23633</v>
      </c>
      <c r="F24" s="46">
        <v>2179</v>
      </c>
      <c r="G24" s="45">
        <v>6270</v>
      </c>
      <c r="H24" s="44">
        <v>22994</v>
      </c>
      <c r="I24" s="46">
        <v>4738</v>
      </c>
      <c r="J24" s="46">
        <v>3740</v>
      </c>
      <c r="K24" s="45">
        <v>14751</v>
      </c>
      <c r="L24" s="44">
        <v>14752</v>
      </c>
      <c r="M24" s="46">
        <v>21270</v>
      </c>
      <c r="N24" s="45">
        <v>10201</v>
      </c>
      <c r="O24" s="43">
        <v>6128</v>
      </c>
    </row>
    <row r="25" spans="1:15" ht="15" customHeight="1" x14ac:dyDescent="0.2">
      <c r="A25" s="50" t="s">
        <v>88</v>
      </c>
      <c r="B25" s="44">
        <v>384</v>
      </c>
      <c r="C25" s="46">
        <v>1286</v>
      </c>
      <c r="D25" s="46">
        <v>2190</v>
      </c>
      <c r="E25" s="46">
        <v>5921</v>
      </c>
      <c r="F25" s="46">
        <v>639</v>
      </c>
      <c r="G25" s="45">
        <v>744</v>
      </c>
      <c r="H25" s="44">
        <v>5788</v>
      </c>
      <c r="I25" s="46">
        <v>1016</v>
      </c>
      <c r="J25" s="46">
        <v>785</v>
      </c>
      <c r="K25" s="240">
        <v>2850</v>
      </c>
      <c r="L25" s="44">
        <v>2850</v>
      </c>
      <c r="M25" s="46">
        <v>4491</v>
      </c>
      <c r="N25" s="45">
        <v>3098</v>
      </c>
      <c r="O25" s="43">
        <v>725</v>
      </c>
    </row>
    <row r="26" spans="1:15" ht="15" customHeight="1" x14ac:dyDescent="0.2">
      <c r="A26" s="50" t="s">
        <v>86</v>
      </c>
      <c r="B26" s="44">
        <v>113</v>
      </c>
      <c r="C26" s="46">
        <v>420</v>
      </c>
      <c r="D26" s="46">
        <v>537</v>
      </c>
      <c r="E26" s="46">
        <v>915</v>
      </c>
      <c r="F26" s="46">
        <v>25</v>
      </c>
      <c r="G26" s="45">
        <v>86</v>
      </c>
      <c r="H26" s="44">
        <v>876</v>
      </c>
      <c r="I26" s="46">
        <v>285</v>
      </c>
      <c r="J26" s="46">
        <v>186</v>
      </c>
      <c r="K26" s="45">
        <v>669</v>
      </c>
      <c r="L26" s="44">
        <v>669</v>
      </c>
      <c r="M26" s="46">
        <v>1013</v>
      </c>
      <c r="N26" s="45">
        <v>334</v>
      </c>
      <c r="O26" s="43">
        <v>80</v>
      </c>
    </row>
    <row r="27" spans="1:15" ht="15" customHeight="1" x14ac:dyDescent="0.2">
      <c r="A27" s="50" t="s">
        <v>89</v>
      </c>
      <c r="B27" s="44">
        <v>268</v>
      </c>
      <c r="C27" s="46">
        <v>1005</v>
      </c>
      <c r="D27" s="46">
        <v>1599</v>
      </c>
      <c r="E27" s="46">
        <v>4072</v>
      </c>
      <c r="F27" s="46">
        <v>337</v>
      </c>
      <c r="G27" s="45">
        <v>476</v>
      </c>
      <c r="H27" s="44">
        <v>3706</v>
      </c>
      <c r="I27" s="46">
        <v>692</v>
      </c>
      <c r="J27" s="46">
        <v>598</v>
      </c>
      <c r="K27" s="45">
        <v>2307</v>
      </c>
      <c r="L27" s="44">
        <v>2307</v>
      </c>
      <c r="M27" s="46">
        <v>3076</v>
      </c>
      <c r="N27" s="45">
        <v>1920</v>
      </c>
      <c r="O27" s="43">
        <v>454</v>
      </c>
    </row>
    <row r="28" spans="1:15" ht="15" customHeight="1" x14ac:dyDescent="0.2">
      <c r="A28" s="50" t="s">
        <v>100</v>
      </c>
      <c r="B28" s="44">
        <v>587</v>
      </c>
      <c r="C28" s="46">
        <v>1981</v>
      </c>
      <c r="D28" s="46">
        <v>3020</v>
      </c>
      <c r="E28" s="46">
        <v>6179</v>
      </c>
      <c r="F28" s="46">
        <v>262</v>
      </c>
      <c r="G28" s="45">
        <v>642</v>
      </c>
      <c r="H28" s="44">
        <v>5602</v>
      </c>
      <c r="I28" s="46">
        <v>1277</v>
      </c>
      <c r="J28" s="46">
        <v>1155</v>
      </c>
      <c r="K28" s="45">
        <v>4017</v>
      </c>
      <c r="L28" s="44">
        <v>4017</v>
      </c>
      <c r="M28" s="46">
        <v>5582</v>
      </c>
      <c r="N28" s="45">
        <v>2452</v>
      </c>
      <c r="O28" s="43">
        <v>620</v>
      </c>
    </row>
    <row r="29" spans="1:15" ht="15" customHeight="1" x14ac:dyDescent="0.2">
      <c r="A29" s="50" t="s">
        <v>92</v>
      </c>
      <c r="B29" s="44">
        <v>444</v>
      </c>
      <c r="C29" s="46">
        <v>1927</v>
      </c>
      <c r="D29" s="46">
        <v>2382</v>
      </c>
      <c r="E29" s="46">
        <v>5358</v>
      </c>
      <c r="F29" s="46">
        <v>542</v>
      </c>
      <c r="G29" s="45">
        <v>776</v>
      </c>
      <c r="H29" s="44">
        <v>5409</v>
      </c>
      <c r="I29" s="46">
        <v>1122</v>
      </c>
      <c r="J29" s="46">
        <v>853</v>
      </c>
      <c r="K29" s="45">
        <v>3302</v>
      </c>
      <c r="L29" s="44">
        <v>3302</v>
      </c>
      <c r="M29" s="46">
        <v>4700</v>
      </c>
      <c r="N29" s="45">
        <v>2684</v>
      </c>
      <c r="O29" s="43">
        <v>743</v>
      </c>
    </row>
    <row r="30" spans="1:15" ht="15" customHeight="1" x14ac:dyDescent="0.2">
      <c r="A30" s="50" t="s">
        <v>99</v>
      </c>
      <c r="B30" s="44">
        <v>710</v>
      </c>
      <c r="C30" s="46">
        <v>3123</v>
      </c>
      <c r="D30" s="46">
        <v>4221</v>
      </c>
      <c r="E30" s="46">
        <v>9163</v>
      </c>
      <c r="F30" s="46">
        <v>381</v>
      </c>
      <c r="G30" s="45">
        <v>1020</v>
      </c>
      <c r="H30" s="44">
        <v>7851</v>
      </c>
      <c r="I30" s="46">
        <v>1795</v>
      </c>
      <c r="J30" s="46">
        <v>1668</v>
      </c>
      <c r="K30" s="45">
        <v>6329</v>
      </c>
      <c r="L30" s="44">
        <v>6329</v>
      </c>
      <c r="M30" s="46">
        <v>7767</v>
      </c>
      <c r="N30" s="45">
        <v>3547</v>
      </c>
      <c r="O30" s="43">
        <v>975</v>
      </c>
    </row>
    <row r="31" spans="1:15" ht="15" customHeight="1" x14ac:dyDescent="0.2">
      <c r="A31" s="50" t="s">
        <v>93</v>
      </c>
      <c r="B31" s="44">
        <v>1169</v>
      </c>
      <c r="C31" s="46">
        <v>5282</v>
      </c>
      <c r="D31" s="46">
        <v>6304</v>
      </c>
      <c r="E31" s="46">
        <v>15912</v>
      </c>
      <c r="F31" s="46">
        <v>1752</v>
      </c>
      <c r="G31" s="45">
        <v>2270</v>
      </c>
      <c r="H31" s="44">
        <v>16466</v>
      </c>
      <c r="I31" s="46">
        <v>2833</v>
      </c>
      <c r="J31" s="46">
        <v>2207</v>
      </c>
      <c r="K31" s="45">
        <v>8997</v>
      </c>
      <c r="L31" s="44">
        <v>8997</v>
      </c>
      <c r="M31" s="46">
        <v>13239</v>
      </c>
      <c r="N31" s="45">
        <v>8267</v>
      </c>
      <c r="O31" s="43">
        <v>2186</v>
      </c>
    </row>
    <row r="32" spans="1:15" ht="15" customHeight="1" x14ac:dyDescent="0.2">
      <c r="A32" s="50" t="s">
        <v>101</v>
      </c>
      <c r="B32" s="44">
        <v>90</v>
      </c>
      <c r="C32" s="46">
        <v>300</v>
      </c>
      <c r="D32" s="46">
        <v>364</v>
      </c>
      <c r="E32" s="46">
        <v>807</v>
      </c>
      <c r="F32" s="46">
        <v>16</v>
      </c>
      <c r="G32" s="45">
        <v>74</v>
      </c>
      <c r="H32" s="44">
        <v>760</v>
      </c>
      <c r="I32" s="46">
        <v>178</v>
      </c>
      <c r="J32" s="46">
        <v>143</v>
      </c>
      <c r="K32" s="45">
        <v>497</v>
      </c>
      <c r="L32" s="44">
        <v>497</v>
      </c>
      <c r="M32" s="46">
        <v>797</v>
      </c>
      <c r="N32" s="45">
        <v>284</v>
      </c>
      <c r="O32" s="43">
        <v>73</v>
      </c>
    </row>
    <row r="33" spans="1:17" ht="15" customHeight="1" x14ac:dyDescent="0.2">
      <c r="A33" s="50" t="s">
        <v>104</v>
      </c>
      <c r="B33" s="44">
        <v>1326</v>
      </c>
      <c r="C33" s="46">
        <v>4145</v>
      </c>
      <c r="D33" s="46">
        <v>6117</v>
      </c>
      <c r="E33" s="46">
        <v>13667</v>
      </c>
      <c r="F33" s="46">
        <v>1115</v>
      </c>
      <c r="G33" s="45">
        <v>2520</v>
      </c>
      <c r="H33" s="44">
        <v>13034</v>
      </c>
      <c r="I33" s="46">
        <v>2604</v>
      </c>
      <c r="J33" s="46">
        <v>2234</v>
      </c>
      <c r="K33" s="45">
        <v>8571</v>
      </c>
      <c r="L33" s="44">
        <v>8571</v>
      </c>
      <c r="M33" s="46">
        <v>11610</v>
      </c>
      <c r="N33" s="45">
        <v>6262</v>
      </c>
      <c r="O33" s="43">
        <v>2447</v>
      </c>
    </row>
    <row r="34" spans="1:17" ht="15" customHeight="1" x14ac:dyDescent="0.2">
      <c r="A34" s="50" t="s">
        <v>94</v>
      </c>
      <c r="B34" s="44">
        <v>113</v>
      </c>
      <c r="C34" s="46">
        <v>435</v>
      </c>
      <c r="D34" s="46">
        <v>478</v>
      </c>
      <c r="E34" s="46">
        <v>1132</v>
      </c>
      <c r="F34" s="46">
        <v>61</v>
      </c>
      <c r="G34" s="45">
        <v>160</v>
      </c>
      <c r="H34" s="44">
        <v>1115</v>
      </c>
      <c r="I34" s="46">
        <v>241</v>
      </c>
      <c r="J34" s="46">
        <v>175</v>
      </c>
      <c r="K34" s="45">
        <v>693</v>
      </c>
      <c r="L34" s="44">
        <v>693</v>
      </c>
      <c r="M34" s="46">
        <v>1022</v>
      </c>
      <c r="N34" s="45">
        <v>509</v>
      </c>
      <c r="O34" s="43">
        <v>155</v>
      </c>
    </row>
    <row r="35" spans="1:17" ht="27.75" customHeight="1" thickBot="1" x14ac:dyDescent="0.25">
      <c r="A35" s="123" t="s">
        <v>105</v>
      </c>
      <c r="B35" s="71">
        <v>19</v>
      </c>
      <c r="C35" s="74">
        <v>50</v>
      </c>
      <c r="D35" s="74">
        <v>92</v>
      </c>
      <c r="E35" s="74">
        <v>120</v>
      </c>
      <c r="F35" s="74">
        <v>17</v>
      </c>
      <c r="G35" s="73">
        <v>44</v>
      </c>
      <c r="H35" s="71">
        <v>169</v>
      </c>
      <c r="I35" s="74">
        <v>32</v>
      </c>
      <c r="J35" s="74">
        <v>15</v>
      </c>
      <c r="K35" s="73">
        <v>83</v>
      </c>
      <c r="L35" s="71">
        <v>83</v>
      </c>
      <c r="M35" s="74">
        <v>140</v>
      </c>
      <c r="N35" s="73">
        <v>76</v>
      </c>
      <c r="O35" s="72">
        <v>43</v>
      </c>
    </row>
    <row r="36" spans="1:17" s="4" customFormat="1" ht="25.5" customHeight="1" thickTop="1" thickBot="1" x14ac:dyDescent="0.25">
      <c r="A36" s="311" t="s">
        <v>106</v>
      </c>
      <c r="B36" s="317">
        <v>12458</v>
      </c>
      <c r="C36" s="317">
        <v>41026</v>
      </c>
      <c r="D36" s="317">
        <v>62092</v>
      </c>
      <c r="E36" s="317">
        <v>139123</v>
      </c>
      <c r="F36" s="317">
        <v>10714</v>
      </c>
      <c r="G36" s="317">
        <v>22236</v>
      </c>
      <c r="H36" s="317">
        <v>131630</v>
      </c>
      <c r="I36" s="317">
        <v>27384</v>
      </c>
      <c r="J36" s="317">
        <v>22427</v>
      </c>
      <c r="K36" s="317">
        <v>84663</v>
      </c>
      <c r="L36" s="317">
        <v>84664</v>
      </c>
      <c r="M36" s="317">
        <v>119728</v>
      </c>
      <c r="N36" s="317">
        <v>61712</v>
      </c>
      <c r="O36" s="317">
        <v>21545</v>
      </c>
      <c r="P36" s="305"/>
      <c r="Q36" s="305"/>
    </row>
    <row r="37" spans="1:17" s="4" customFormat="1" ht="4.5" customHeight="1" thickTop="1" x14ac:dyDescent="0.2">
      <c r="A37" s="32"/>
      <c r="B37" s="82"/>
      <c r="C37" s="82"/>
      <c r="D37" s="82"/>
      <c r="E37" s="82"/>
      <c r="F37" s="82"/>
      <c r="G37" s="82"/>
      <c r="H37" s="82"/>
      <c r="I37" s="82"/>
      <c r="J37" s="82"/>
      <c r="K37" s="82"/>
      <c r="L37" s="82"/>
      <c r="M37" s="82"/>
      <c r="N37" s="82"/>
      <c r="O37" s="82"/>
    </row>
    <row r="38" spans="1:17" s="4" customFormat="1" ht="20.25" customHeight="1" x14ac:dyDescent="0.2">
      <c r="A38" s="120" t="s">
        <v>107</v>
      </c>
      <c r="B38" s="121">
        <v>-0.16265627100416721</v>
      </c>
      <c r="C38" s="121">
        <v>-3.9113734307663482E-2</v>
      </c>
      <c r="D38" s="121">
        <v>-0.19097317228888977</v>
      </c>
      <c r="E38" s="121">
        <v>0.12719568317345087</v>
      </c>
      <c r="F38" s="121">
        <v>0.10011294794126707</v>
      </c>
      <c r="G38" s="121">
        <v>9.9213999703396116E-2</v>
      </c>
      <c r="H38" s="121">
        <v>8.5971741195942017E-3</v>
      </c>
      <c r="I38" s="121">
        <v>1.7954722872755659E-2</v>
      </c>
      <c r="J38" s="121">
        <v>6.1281468862388791E-2</v>
      </c>
      <c r="K38" s="121">
        <v>-5.4012983675430462E-2</v>
      </c>
      <c r="L38" s="121">
        <v>-5.4033519553072624E-2</v>
      </c>
      <c r="M38" s="121">
        <v>1.6927846434789996E-2</v>
      </c>
      <c r="N38" s="121">
        <v>1.4949920234198971E-2</v>
      </c>
      <c r="O38" s="121">
        <v>9.4933170706916703E-2</v>
      </c>
    </row>
    <row r="39" spans="1:17" s="58" customFormat="1" ht="18" x14ac:dyDescent="0.2">
      <c r="A39" s="53" t="str">
        <f>+ALLOC!A43</f>
        <v>Sources : FR6 de septembre 2024 - CAF de La Réunion</v>
      </c>
      <c r="B39" s="54" t="s">
        <v>172</v>
      </c>
      <c r="F39" s="60"/>
      <c r="G39" s="60"/>
      <c r="H39" s="96"/>
      <c r="L39" s="119"/>
      <c r="P39" s="59"/>
    </row>
    <row r="40" spans="1:17" s="59" customFormat="1" ht="21.75" customHeight="1" x14ac:dyDescent="0.2">
      <c r="B40" s="425" t="s">
        <v>216</v>
      </c>
      <c r="C40" s="425"/>
      <c r="D40" s="425"/>
      <c r="E40" s="425"/>
      <c r="F40" s="425"/>
      <c r="G40" s="425"/>
      <c r="H40" s="425"/>
      <c r="I40" s="425"/>
      <c r="J40" s="425"/>
      <c r="K40" s="425"/>
      <c r="L40" s="425"/>
      <c r="M40" s="425"/>
      <c r="N40" s="425"/>
      <c r="O40" s="425"/>
    </row>
    <row r="41" spans="1:17" s="59" customFormat="1" ht="11.25" x14ac:dyDescent="0.2">
      <c r="B41" s="70"/>
      <c r="C41" s="70"/>
      <c r="D41" s="70"/>
      <c r="E41" s="70"/>
      <c r="F41" s="70"/>
      <c r="G41" s="70"/>
      <c r="H41" s="70"/>
      <c r="I41" s="70"/>
      <c r="J41" s="70"/>
      <c r="K41" s="70"/>
      <c r="L41" s="70"/>
      <c r="M41" s="70"/>
      <c r="N41" s="70"/>
      <c r="O41" s="70"/>
    </row>
    <row r="42" spans="1:17" s="59" customFormat="1" ht="20.25" customHeight="1" x14ac:dyDescent="0.2">
      <c r="B42" s="425" t="s">
        <v>217</v>
      </c>
      <c r="C42" s="425"/>
      <c r="D42" s="425"/>
      <c r="E42" s="425"/>
      <c r="F42" s="425"/>
      <c r="G42" s="425"/>
      <c r="H42" s="425"/>
      <c r="I42" s="425"/>
      <c r="J42" s="425"/>
      <c r="K42" s="425"/>
      <c r="L42" s="425"/>
      <c r="M42" s="425"/>
      <c r="N42" s="425"/>
      <c r="O42" s="425"/>
    </row>
    <row r="43" spans="1:17" s="59" customFormat="1" ht="3.75" customHeight="1" x14ac:dyDescent="0.2">
      <c r="B43" s="55"/>
      <c r="C43" s="55"/>
      <c r="D43" s="55"/>
      <c r="E43" s="55"/>
      <c r="F43" s="55"/>
      <c r="G43" s="55"/>
      <c r="H43" s="55"/>
      <c r="I43" s="55"/>
      <c r="J43" s="55"/>
      <c r="K43" s="55"/>
      <c r="L43" s="55"/>
      <c r="M43" s="55"/>
      <c r="N43" s="55"/>
      <c r="O43" s="55"/>
    </row>
    <row r="44" spans="1:17" s="59" customFormat="1" ht="21" customHeight="1" x14ac:dyDescent="0.2">
      <c r="B44" s="425" t="s">
        <v>304</v>
      </c>
      <c r="C44" s="491"/>
      <c r="D44" s="491"/>
      <c r="E44" s="491"/>
      <c r="F44" s="491"/>
      <c r="G44" s="491"/>
      <c r="H44" s="491"/>
      <c r="I44" s="491"/>
      <c r="J44" s="491"/>
      <c r="K44" s="491"/>
      <c r="L44" s="491"/>
      <c r="M44" s="491"/>
      <c r="N44" s="491"/>
      <c r="O44" s="70"/>
    </row>
    <row r="45" spans="1:17" s="59" customFormat="1" ht="3.75" customHeight="1" x14ac:dyDescent="0.2">
      <c r="B45" s="373"/>
      <c r="C45" s="373"/>
      <c r="D45" s="373"/>
      <c r="E45" s="373"/>
      <c r="F45" s="373"/>
      <c r="G45" s="373"/>
      <c r="H45" s="373"/>
      <c r="I45" s="373"/>
      <c r="J45" s="373"/>
      <c r="K45" s="373"/>
      <c r="L45" s="373"/>
      <c r="M45" s="373"/>
      <c r="N45" s="373"/>
      <c r="O45" s="70"/>
    </row>
    <row r="46" spans="1:17" s="59" customFormat="1" ht="11.25" x14ac:dyDescent="0.2">
      <c r="B46" s="60" t="s">
        <v>305</v>
      </c>
      <c r="C46" s="373"/>
      <c r="D46" s="373"/>
      <c r="E46" s="373"/>
      <c r="F46" s="373"/>
      <c r="G46" s="373"/>
      <c r="H46" s="373"/>
      <c r="I46" s="373"/>
      <c r="J46" s="373"/>
      <c r="K46" s="373"/>
      <c r="L46" s="373"/>
      <c r="M46" s="373"/>
      <c r="N46" s="373"/>
      <c r="O46" s="70"/>
    </row>
    <row r="47" spans="1:17" s="59" customFormat="1" ht="11.25" x14ac:dyDescent="0.2">
      <c r="B47" s="70"/>
      <c r="C47" s="70"/>
      <c r="D47" s="70"/>
      <c r="E47" s="70"/>
      <c r="F47" s="70"/>
      <c r="G47" s="70"/>
      <c r="H47" s="70"/>
      <c r="I47" s="70"/>
      <c r="J47" s="70"/>
      <c r="K47" s="70"/>
      <c r="L47" s="70"/>
      <c r="M47" s="70"/>
      <c r="N47" s="70"/>
      <c r="O47" s="70"/>
    </row>
    <row r="48" spans="1:17" s="59" customFormat="1" ht="21" customHeight="1" x14ac:dyDescent="0.2">
      <c r="B48" s="425" t="s">
        <v>218</v>
      </c>
      <c r="C48" s="425"/>
      <c r="D48" s="425"/>
      <c r="E48" s="425"/>
      <c r="F48" s="425"/>
      <c r="G48" s="425"/>
      <c r="H48" s="425"/>
      <c r="I48" s="425"/>
      <c r="J48" s="425"/>
      <c r="K48" s="425"/>
      <c r="L48" s="425"/>
      <c r="M48" s="425"/>
      <c r="N48" s="425"/>
      <c r="O48" s="425"/>
    </row>
    <row r="49" spans="12:13" s="59" customFormat="1" ht="11.25" customHeight="1" x14ac:dyDescent="0.2"/>
    <row r="50" spans="12:13" s="59" customFormat="1" ht="11.25" x14ac:dyDescent="0.2">
      <c r="L50" s="390"/>
    </row>
    <row r="51" spans="12:13" x14ac:dyDescent="0.2">
      <c r="M51" s="389"/>
    </row>
  </sheetData>
  <sortState xmlns:xlrd2="http://schemas.microsoft.com/office/spreadsheetml/2017/richdata2" caseSensitive="1" ref="A11:O34">
    <sortCondition ref="A11:A34"/>
  </sortState>
  <mergeCells count="10">
    <mergeCell ref="B1:O1"/>
    <mergeCell ref="A9:A10"/>
    <mergeCell ref="B40:O40"/>
    <mergeCell ref="B42:O42"/>
    <mergeCell ref="B48:O48"/>
    <mergeCell ref="L9:N9"/>
    <mergeCell ref="H9:K9"/>
    <mergeCell ref="B9:G9"/>
    <mergeCell ref="O9:O10"/>
    <mergeCell ref="B44:N44"/>
  </mergeCells>
  <phoneticPr fontId="19" type="noConversion"/>
  <hyperlinks>
    <hyperlink ref="A6" location="Sommaire!A1" display="Sommaire" xr:uid="{00000000-0004-0000-0800-000000000000}"/>
  </hyperlinks>
  <printOptions horizontalCentered="1" verticalCentered="1"/>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-CAF de la Réunion - Avril 2025</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4A069765058D4FBDA532BDCEE5A64A" ma:contentTypeVersion="12" ma:contentTypeDescription="Crée un document." ma:contentTypeScope="" ma:versionID="70b666a18a0409e04071f583b915bc37">
  <xsd:schema xmlns:xsd="http://www.w3.org/2001/XMLSchema" xmlns:xs="http://www.w3.org/2001/XMLSchema" xmlns:p="http://schemas.microsoft.com/office/2006/metadata/properties" xmlns:ns2="aaaad403-d2b1-4da2-8cd7-d02f260c2f49" xmlns:ns3="dffa4f54-8e61-45c4-80bf-acac207d6ad0" targetNamespace="http://schemas.microsoft.com/office/2006/metadata/properties" ma:root="true" ma:fieldsID="126ef1c52e6662c15abc1fc2f836517d" ns2:_="" ns3:_="">
    <xsd:import namespace="aaaad403-d2b1-4da2-8cd7-d02f260c2f49"/>
    <xsd:import namespace="dffa4f54-8e61-45c4-80bf-acac207d6a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ad403-d2b1-4da2-8cd7-d02f260c2f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a4f54-8e61-45c4-80bf-acac207d6ad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6e78300d-ebf0-480c-a721-90f649e17481}" ma:internalName="TaxCatchAll" ma:showField="CatchAllData" ma:web="dffa4f54-8e61-45c4-80bf-acac207d6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BD7945-4465-4763-B383-9B55A6CF83E3}">
  <ds:schemaRefs>
    <ds:schemaRef ds:uri="http://schemas.microsoft.com/sharepoint/v3/contenttype/forms"/>
  </ds:schemaRefs>
</ds:datastoreItem>
</file>

<file path=customXml/itemProps2.xml><?xml version="1.0" encoding="utf-8"?>
<ds:datastoreItem xmlns:ds="http://schemas.openxmlformats.org/officeDocument/2006/customXml" ds:itemID="{16F27982-DF6F-4BC8-A95F-D8588F4E8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aad403-d2b1-4da2-8cd7-d02f260c2f49"/>
    <ds:schemaRef ds:uri="dffa4f54-8e61-45c4-80bf-acac207d6a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15</vt:i4>
      </vt:variant>
    </vt:vector>
  </HeadingPairs>
  <TitlesOfParts>
    <vt:vector size="26" baseType="lpstr">
      <vt:lpstr>Sommaire</vt:lpstr>
      <vt:lpstr>ALLOC</vt:lpstr>
      <vt:lpstr>PREST_ENF</vt:lpstr>
      <vt:lpstr>AIDE_LOGT</vt:lpstr>
      <vt:lpstr>PPA</vt:lpstr>
      <vt:lpstr>MINIMA_1</vt:lpstr>
      <vt:lpstr>MINIMA_2</vt:lpstr>
      <vt:lpstr>BAS REVENUS</vt:lpstr>
      <vt:lpstr>RESS</vt:lpstr>
      <vt:lpstr>ENFANT</vt:lpstr>
      <vt:lpstr>MONTANTS_PAYES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MINIMA_1!Zone_d_impression</vt:lpstr>
      <vt:lpstr>MINIMA_2!Zone_d_impression</vt:lpstr>
      <vt:lpstr>MONTANTS_PAYES!Zone_d_impression</vt:lpstr>
      <vt:lpstr>PPA!Zone_d_impression</vt:lpstr>
      <vt:lpstr>PREST_ENF!Zone_d_impression</vt:lpstr>
      <vt:lpstr>RESS!Zone_d_impression</vt:lpstr>
      <vt:lpstr>Sommaire!Zone_d_impression</vt:lpstr>
    </vt:vector>
  </TitlesOfParts>
  <Manager/>
  <Company>CAF DE LA REUNION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fcali974</dc:creator>
  <cp:keywords/>
  <dc:description/>
  <cp:lastModifiedBy>Farida MANGATA-RAMSAMY 974</cp:lastModifiedBy>
  <cp:revision/>
  <cp:lastPrinted>2025-04-16T11:04:11Z</cp:lastPrinted>
  <dcterms:created xsi:type="dcterms:W3CDTF">2007-11-07T07:04:53Z</dcterms:created>
  <dcterms:modified xsi:type="dcterms:W3CDTF">2025-04-28T06:42:05Z</dcterms:modified>
  <cp:category/>
  <cp:contentStatus/>
</cp:coreProperties>
</file>