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FBEB862F-64AD-4F2D-BD5A-69DC8B5C6622}" xr6:coauthVersionLast="47" xr6:coauthVersionMax="47" xr10:uidLastSave="{00000000-0000-0000-0000-000000000000}"/>
  <workbookProtection lockStructure="1"/>
  <bookViews>
    <workbookView xWindow="330" yWindow="-120" windowWidth="28590" windowHeight="15225" tabRatio="943" xr2:uid="{00000000-000D-0000-FFFF-FFFF00000000}"/>
  </bookViews>
  <sheets>
    <sheet name="Lisez moi" sheetId="1" r:id="rId1"/>
    <sheet name="1 - Identification" sheetId="5" r:id="rId2"/>
    <sheet name="Spécial COVID" sheetId="21"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9 - Estimation PS" sheetId="20" r:id="rId11"/>
  </sheets>
  <definedNames>
    <definedName name="_xlnm.Print_Area" localSheetId="1">'1 - Identification'!$A$1:$H$78</definedName>
    <definedName name="_xlnm.Print_Area" localSheetId="3">'2 - Organigramme AGC ACF'!$A$1:$R$79</definedName>
    <definedName name="_xlnm.Print_Area" localSheetId="4">'3 - Données Financières struc'!$A$1:$G$60</definedName>
    <definedName name="_xlnm.Print_Area" localSheetId="5">'4 - Données Financières AGC PIL'!$A$1:$G$48</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18" l="1"/>
  <c r="D46" i="18"/>
  <c r="C46" i="18"/>
  <c r="L54" i="12" l="1"/>
  <c r="L53" i="12"/>
  <c r="K53" i="12"/>
  <c r="L26" i="12"/>
  <c r="L25" i="12"/>
  <c r="K26" i="12"/>
  <c r="A1" i="20" l="1"/>
  <c r="B2" i="9"/>
  <c r="B2" i="15"/>
  <c r="B2" i="18"/>
  <c r="B2" i="16"/>
  <c r="B2" i="12"/>
  <c r="B72" i="5" l="1"/>
  <c r="B74" i="5"/>
  <c r="B75" i="5"/>
  <c r="B76" i="5"/>
  <c r="K15" i="12"/>
  <c r="L15" i="12"/>
  <c r="L14" i="12" s="1"/>
  <c r="N15" i="12"/>
  <c r="N14" i="12" s="1"/>
  <c r="K16" i="12"/>
  <c r="L16" i="12"/>
  <c r="N16" i="12"/>
  <c r="K17" i="12"/>
  <c r="L17" i="12"/>
  <c r="N17" i="12"/>
  <c r="K19" i="12"/>
  <c r="L19" i="12"/>
  <c r="N19" i="12"/>
  <c r="K20" i="12"/>
  <c r="L20" i="12"/>
  <c r="N20" i="12"/>
  <c r="K21" i="12"/>
  <c r="L21" i="12"/>
  <c r="N21" i="12"/>
  <c r="K22" i="12"/>
  <c r="L22" i="12"/>
  <c r="N22" i="12"/>
  <c r="K23" i="12"/>
  <c r="L23" i="12"/>
  <c r="N23" i="12"/>
  <c r="K25" i="12"/>
  <c r="K24" i="12" s="1"/>
  <c r="L24" i="12"/>
  <c r="N25" i="12"/>
  <c r="N24" i="12" s="1"/>
  <c r="N26" i="12"/>
  <c r="K30" i="12"/>
  <c r="L30" i="12"/>
  <c r="L34" i="12" s="1"/>
  <c r="N30" i="12"/>
  <c r="K31" i="12"/>
  <c r="L31" i="12"/>
  <c r="N31" i="12"/>
  <c r="K32" i="12"/>
  <c r="L32" i="12"/>
  <c r="N32" i="12"/>
  <c r="K33" i="12"/>
  <c r="L33" i="12"/>
  <c r="N33" i="12"/>
  <c r="K37" i="12"/>
  <c r="L37" i="12"/>
  <c r="N37" i="12"/>
  <c r="K38" i="12"/>
  <c r="L38" i="12"/>
  <c r="N38" i="12"/>
  <c r="K39" i="12"/>
  <c r="L39" i="12"/>
  <c r="N39" i="12"/>
  <c r="K40" i="12"/>
  <c r="K45" i="12" s="1"/>
  <c r="L40" i="12"/>
  <c r="N40" i="12"/>
  <c r="K41" i="12"/>
  <c r="L41" i="12"/>
  <c r="N41" i="12"/>
  <c r="K42" i="12"/>
  <c r="L42" i="12"/>
  <c r="N42" i="12"/>
  <c r="K43" i="12"/>
  <c r="L43" i="12"/>
  <c r="N43" i="12"/>
  <c r="K44" i="12"/>
  <c r="L44" i="12"/>
  <c r="N44" i="12"/>
  <c r="N53" i="12"/>
  <c r="K54" i="12"/>
  <c r="N54" i="12"/>
  <c r="K55" i="12"/>
  <c r="L55" i="12"/>
  <c r="L58" i="12" s="1"/>
  <c r="N55" i="12"/>
  <c r="K56" i="12"/>
  <c r="L56" i="12"/>
  <c r="N56" i="12"/>
  <c r="K57" i="12"/>
  <c r="L57" i="12"/>
  <c r="N57" i="12"/>
  <c r="K58" i="12"/>
  <c r="C23" i="16"/>
  <c r="C25" i="16" s="1"/>
  <c r="G23" i="16"/>
  <c r="G25" i="16" s="1"/>
  <c r="H24" i="16"/>
  <c r="G16" i="18"/>
  <c r="G17" i="18"/>
  <c r="E7" i="9" s="1"/>
  <c r="G18" i="18"/>
  <c r="E8" i="9" s="1"/>
  <c r="C19" i="18"/>
  <c r="D19" i="18"/>
  <c r="E19" i="18"/>
  <c r="F19" i="18"/>
  <c r="F44" i="18" s="1"/>
  <c r="F47" i="18" s="1"/>
  <c r="G20" i="18"/>
  <c r="G21" i="18"/>
  <c r="E12" i="9" s="1"/>
  <c r="G22" i="18"/>
  <c r="E13" i="9" s="1"/>
  <c r="G23" i="18"/>
  <c r="E14" i="9" s="1"/>
  <c r="G24" i="18"/>
  <c r="E15" i="9" s="1"/>
  <c r="G25" i="18"/>
  <c r="G26" i="18"/>
  <c r="E17" i="9" s="1"/>
  <c r="G27" i="18"/>
  <c r="G28" i="18"/>
  <c r="E19" i="9" s="1"/>
  <c r="G29" i="18"/>
  <c r="E20" i="9" s="1"/>
  <c r="C30" i="18"/>
  <c r="D30" i="18"/>
  <c r="G30" i="18" s="1"/>
  <c r="E30" i="18"/>
  <c r="F30" i="18"/>
  <c r="G31" i="18"/>
  <c r="E22" i="9" s="1"/>
  <c r="G32" i="18"/>
  <c r="E23" i="9" s="1"/>
  <c r="C33" i="18"/>
  <c r="G33" i="18" s="1"/>
  <c r="D33" i="18"/>
  <c r="E33" i="18"/>
  <c r="G34" i="18"/>
  <c r="G35" i="18"/>
  <c r="E29" i="9" s="1"/>
  <c r="G36" i="18"/>
  <c r="E30" i="9" s="1"/>
  <c r="G37" i="18"/>
  <c r="E31" i="9" s="1"/>
  <c r="G38" i="18"/>
  <c r="G39" i="18"/>
  <c r="E33" i="9" s="1"/>
  <c r="G40" i="18"/>
  <c r="E34" i="9" s="1"/>
  <c r="C41" i="18"/>
  <c r="D41" i="18"/>
  <c r="E41" i="18"/>
  <c r="G42" i="18"/>
  <c r="C43" i="18"/>
  <c r="D43" i="18"/>
  <c r="E43" i="18"/>
  <c r="D44" i="18"/>
  <c r="G45" i="18"/>
  <c r="E45" i="9" s="1"/>
  <c r="E46" i="9" s="1"/>
  <c r="D46" i="9" s="1"/>
  <c r="G46" i="18"/>
  <c r="C21" i="15"/>
  <c r="C23" i="15" s="1"/>
  <c r="G21" i="15"/>
  <c r="G23" i="15"/>
  <c r="E21" i="2"/>
  <c r="E23" i="2"/>
  <c r="E25" i="2"/>
  <c r="E27" i="2"/>
  <c r="E29" i="2"/>
  <c r="E31" i="2"/>
  <c r="E33" i="2"/>
  <c r="E35" i="2"/>
  <c r="E38" i="2"/>
  <c r="E40" i="2"/>
  <c r="D5" i="9"/>
  <c r="F5" i="9"/>
  <c r="E6" i="9"/>
  <c r="F9" i="9"/>
  <c r="E10" i="9"/>
  <c r="F11" i="9"/>
  <c r="E53" i="9" s="1"/>
  <c r="B26" i="20" s="1"/>
  <c r="E16" i="9"/>
  <c r="E18" i="9"/>
  <c r="F21" i="9"/>
  <c r="F24" i="9"/>
  <c r="F27" i="9" s="1"/>
  <c r="F25" i="9"/>
  <c r="F26" i="9"/>
  <c r="E28" i="9"/>
  <c r="E32" i="9"/>
  <c r="F35" i="9"/>
  <c r="F36" i="9"/>
  <c r="D38" i="9"/>
  <c r="F38" i="9"/>
  <c r="D39" i="9"/>
  <c r="F39" i="9"/>
  <c r="D40" i="9"/>
  <c r="F40" i="9"/>
  <c r="F42" i="9"/>
  <c r="D43" i="9"/>
  <c r="F45" i="9"/>
  <c r="F46" i="9" s="1"/>
  <c r="B25" i="20"/>
  <c r="G26" i="16" l="1"/>
  <c r="N52" i="12"/>
  <c r="L18" i="12"/>
  <c r="K34" i="12"/>
  <c r="N29" i="12"/>
  <c r="N60" i="12" s="1"/>
  <c r="K18" i="12"/>
  <c r="C26" i="16"/>
  <c r="K14" i="12"/>
  <c r="F37" i="9"/>
  <c r="F44" i="9" s="1"/>
  <c r="F47" i="9" s="1"/>
  <c r="G43" i="18"/>
  <c r="E41" i="9" s="1"/>
  <c r="E42" i="9" s="1"/>
  <c r="D42" i="9" s="1"/>
  <c r="G41" i="18"/>
  <c r="L45" i="12"/>
  <c r="N36" i="12"/>
  <c r="N18" i="12"/>
  <c r="E27" i="9"/>
  <c r="D27" i="9" s="1"/>
  <c r="E37" i="9"/>
  <c r="D37" i="9" s="1"/>
  <c r="E21" i="9"/>
  <c r="D21" i="9" s="1"/>
  <c r="E44" i="18"/>
  <c r="E47" i="18" s="1"/>
  <c r="D47" i="18"/>
  <c r="C44" i="18"/>
  <c r="C47" i="18" s="1"/>
  <c r="B27" i="20"/>
  <c r="B30" i="20" s="1"/>
  <c r="B31" i="20" s="1"/>
  <c r="G19" i="18"/>
  <c r="G44" i="18" s="1"/>
  <c r="G47" i="18" s="1"/>
  <c r="R24" i="12"/>
  <c r="E9" i="18"/>
  <c r="R14" i="12"/>
  <c r="C9" i="18"/>
  <c r="K27" i="12"/>
  <c r="K60" i="12" s="1"/>
  <c r="E9" i="9"/>
  <c r="D9" i="18"/>
  <c r="R18" i="12"/>
  <c r="L27" i="12"/>
  <c r="L60" i="12" s="1"/>
  <c r="D11" i="18" l="1"/>
  <c r="D10" i="18"/>
  <c r="D9" i="9"/>
  <c r="E44" i="9"/>
  <c r="E10" i="18"/>
  <c r="E11" i="18"/>
  <c r="C10" i="18"/>
  <c r="C11" i="18"/>
  <c r="D44" i="9" l="1"/>
  <c r="E47" i="9"/>
  <c r="E52" i="9" l="1"/>
  <c r="B10" i="20" s="1"/>
  <c r="B9" i="20"/>
  <c r="D47" i="9"/>
  <c r="B11" i="20" l="1"/>
  <c r="B14" i="20" s="1"/>
  <c r="B15"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r>
          <rPr>
            <b/>
            <sz val="10"/>
            <color indexed="81"/>
            <rFont val="Arial"/>
            <family val="2"/>
          </rPr>
          <t xml:space="preserve">Cohérence globale à contrôler !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9" authorId="0" shapeId="0" xr:uid="{00000000-0006-0000-0200-000003000000}">
      <text>
        <r>
          <rPr>
            <sz val="9"/>
            <color indexed="81"/>
            <rFont val="Arial"/>
            <family val="2"/>
          </rPr>
          <t xml:space="preserve">Pondère l'ETP dans la fonction si l'ETP dans structure est inférieur à 1. </t>
        </r>
      </text>
    </comment>
    <comment ref="C53"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text>
    </comment>
    <comment ref="G24" authorId="0" shapeId="0" xr:uid="{00000000-0006-0000-0300-000002000000}">
      <text>
        <r>
          <rPr>
            <sz val="9"/>
            <color indexed="81"/>
            <rFont val="Arial"/>
            <family val="2"/>
          </rPr>
          <t>Le total du compte 87 doit être identique au compte 86.</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31" authorId="0" shapeId="0" xr:uid="{00000000-0006-0000-0400-000001000000}">
      <text>
        <r>
          <rPr>
            <sz val="9"/>
            <color indexed="81"/>
            <rFont val="Tahoma"/>
            <family val="2"/>
          </rPr>
          <t>Attention ! Ce chiffre doit correspondre à la cellule L14 de l'onglet 2</t>
        </r>
      </text>
    </comment>
    <comment ref="D31" authorId="0" shapeId="0" xr:uid="{00000000-0006-0000-0400-000002000000}">
      <text>
        <r>
          <rPr>
            <sz val="9"/>
            <color indexed="81"/>
            <rFont val="Tahoma"/>
            <family val="2"/>
          </rPr>
          <t>Attention ! Ce chiffre doit correspondre à la cellule L18 de l'onglet 2</t>
        </r>
      </text>
    </comment>
    <comment ref="E31" authorId="0" shapeId="0" xr:uid="{00000000-0006-0000-0400-000003000000}">
      <text>
        <r>
          <rPr>
            <sz val="9"/>
            <color indexed="81"/>
            <rFont val="Tahoma"/>
            <family val="2"/>
          </rPr>
          <t>Attention ! Ce chiffre doit correspondre à la cellule L24 de l'onglet 2</t>
        </r>
      </text>
    </comment>
    <comment ref="C41" authorId="0" shapeId="0" xr:uid="{00000000-0006-0000-0400-000004000000}">
      <text>
        <r>
          <rPr>
            <sz val="9"/>
            <color indexed="81"/>
            <rFont val="Tahoma"/>
            <family val="2"/>
          </rPr>
          <t>Attention ! Ce chiffre doit correspondre à la cellule K14 de l'onglet 2</t>
        </r>
      </text>
    </comment>
    <comment ref="D41" authorId="0" shapeId="0" xr:uid="{00000000-0006-0000-0400-000005000000}">
      <text>
        <r>
          <rPr>
            <sz val="9"/>
            <color indexed="81"/>
            <rFont val="Tahoma"/>
            <family val="2"/>
          </rPr>
          <t>Attention ! Ce chiffre doit correspondre à la cellule K18 de l'onglet 2</t>
        </r>
      </text>
    </comment>
    <comment ref="E41" authorId="0" shapeId="0" xr:uid="{00000000-0006-0000-0400-000006000000}">
      <text>
        <r>
          <rPr>
            <sz val="9"/>
            <color indexed="81"/>
            <rFont val="Tahoma"/>
            <family val="2"/>
          </rPr>
          <t>Attention ! Ce chiffre doit correspondre à la cellule K24 de l'onglet 2</t>
        </r>
      </text>
    </comment>
    <comment ref="B45" authorId="0" shapeId="0" xr:uid="{00000000-0006-0000-0400-000007000000}">
      <text>
        <r>
          <rPr>
            <sz val="9"/>
            <color indexed="81"/>
            <rFont val="Tahoma"/>
            <family val="2"/>
          </rPr>
          <t>Attention, si un montant figure sur cette ligne, il doit se retrouver dans l'onglet 2 - Organigramme dans la fonction pilotage, ou au moins en commentaire.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4" authorId="0" shapeId="0" xr:uid="{00000000-0006-0000-0500-000001000000}">
      <text>
        <r>
          <rPr>
            <sz val="9"/>
            <color indexed="81"/>
            <rFont val="Tahoma"/>
            <family val="2"/>
          </rPr>
          <t>Attention ! Ce chiffre doit correspondre à la cellule L53 de l'onglet 2</t>
        </r>
      </text>
    </comment>
    <comment ref="C15" authorId="0" shapeId="0" xr:uid="{00000000-0006-0000-0500-000002000000}">
      <text>
        <r>
          <rPr>
            <sz val="9"/>
            <color indexed="81"/>
            <rFont val="Tahoma"/>
            <family val="2"/>
          </rPr>
          <t>Attention ! Ce chiffre doit être égal ou supérieur à la cellule K53 de l'onglet 2</t>
        </r>
      </text>
    </comment>
    <comment ref="B22" authorId="0" shapeId="0" xr:uid="{00000000-0006-0000-0500-000003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4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<sst xmlns="http://schemas.openxmlformats.org/spreadsheetml/2006/main" count="648" uniqueCount="404">
  <si>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</si>
  <si>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</si>
  <si>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</si>
  <si>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</si>
  <si>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</si>
  <si>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</si>
  <si>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</si>
  <si>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</si>
  <si>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</si>
  <si>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</si>
  <si>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</si>
  <si>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</si>
  <si>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</si>
  <si>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</si>
  <si>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</si>
  <si>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</si>
  <si>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</si>
  <si>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</si>
  <si>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</si>
  <si>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</si>
  <si>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</si>
  <si>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</si>
  <si>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</si>
  <si>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</si>
  <si>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</si>
  <si>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</si>
  <si>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</si>
  <si>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</si>
  <si>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</si>
  <si>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</si>
  <si>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</si>
  <si>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</si>
  <si>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</si>
  <si>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</si>
  <si>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</si>
  <si>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</si>
  <si>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</si>
  <si>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</si>
  <si>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</si>
  <si>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</si>
  <si>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</si>
  <si>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</si>
  <si>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</si>
  <si>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</si>
  <si>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</si>
  <si>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</si>
  <si>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</si>
  <si>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</si>
  <si>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</si>
  <si>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</si>
  <si>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</si>
  <si>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</si>
  <si>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</si>
  <si>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</si>
  <si>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</si>
  <si>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</si>
  <si>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</si>
  <si>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</si>
  <si>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</si>
  <si>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</si>
  <si>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</si>
  <si>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</si>
  <si>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</si>
  <si>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</si>
  <si>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</si>
  <si>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</si>
  <si>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</si>
  <si>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</si>
  <si>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</si>
  <si>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</si>
  <si>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</si>
  <si>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</si>
  <si>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</si>
  <si>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</si>
  <si>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</si>
  <si>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</si>
  <si>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</si>
  <si>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</si>
  <si>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</si>
  <si>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</si>
  <si>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</si>
  <si>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</si>
  <si>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</si>
  <si>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</si>
  <si>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</si>
  <si>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</si>
  <si>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</si>
  <si>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</si>
  <si>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</si>
  <si>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</si>
  <si>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</si>
  <si>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</si>
  <si>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</si>
  <si>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</si>
  <si>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</si>
  <si>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</si>
  <si>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</si>
  <si>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</si>
  <si>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</si>
  <si>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</si>
  <si>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</si>
  <si>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</si>
  <si>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</si>
  <si>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</si>
  <si>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</si>
  <si>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</si>
  <si>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</si>
  <si>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</si>
  <si>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</si>
  <si>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</si>
  <si>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</si>
  <si>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</si>
  <si>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</si>
  <si>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</si>
  <si>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</si>
  <si>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</si>
  <si>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</si>
  <si>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</si>
  <si>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</si>
  <si>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</si>
  <si>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</si>
  <si>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</si>
  <si>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</si>
  <si>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</si>
  <si>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</si>
  <si>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</si>
  <si>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</si>
  <si>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</si>
  <si>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</si>
  <si>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</si>
  <si>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</si>
  <si>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</si>
  <si>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</si>
  <si>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</si>
  <si>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</si>
  <si>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</si>
  <si>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</si>
  <si>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</si>
  <si>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</si>
  <si>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</si>
  <si>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</si>
  <si>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</si>
  <si>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</si>
  <si>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</si>
  <si>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</si>
  <si>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</si>
  <si>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</si>
  <si>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</si>
  <si>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</si>
  <si>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</si>
  <si>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</si>
  <si>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</si>
  <si>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</si>
  <si>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</si>
  <si>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</si>
  <si>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</si>
  <si>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</si>
  <si>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</si>
  <si>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</si>
  <si>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</si>
  <si>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</si>
  <si>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</si>
  <si>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</si>
  <si>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</si>
  <si>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</si>
  <si>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</si>
  <si>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</si>
  <si>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</si>
  <si>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</si>
  <si>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</si>
  <si>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</si>
  <si>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</si>
  <si>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</si>
  <si>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</si>
  <si>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</si>
  <si>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</si>
  <si>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</si>
  <si>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</si>
  <si>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</si>
  <si>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</si>
  <si>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</si>
  <si>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</si>
  <si>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</si>
  <si>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</si>
  <si>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</si>
  <si>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</si>
  <si>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</si>
  <si>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</si>
  <si>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</si>
  <si>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</si>
  <si>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</si>
  <si>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</si>
  <si>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</si>
  <si>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</si>
  <si>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</si>
  <si>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</si>
  <si>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</si>
  <si>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</si>
  <si>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</si>
  <si>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</si>
  <si>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</si>
  <si>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</si>
  <si>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</si>
  <si>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</si>
  <si>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</si>
  <si>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</si>
  <si>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</si>
  <si>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</si>
  <si>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</si>
  <si>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</si>
  <si>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</si>
  <si>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</si>
  <si>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</si>
  <si>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</si>
  <si>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</si>
  <si>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</si>
  <si>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</si>
  <si>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</si>
  <si>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</si>
  <si>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</si>
  <si>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</si>
  <si>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</si>
  <si>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</si>
  <si>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</si>
  <si>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indexed="1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</si>
  <si>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</si>
  <si>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</si>
  <si>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</si>
  <si>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</si>
  <si>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</si>
  <si>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</si>
  <si>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</si>
  <si>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</si>
  <si>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</si>
  <si>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</si>
  <si>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</si>
  <si>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</si>
  <si>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</si>
  <si>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</si>
  <si>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</si>
  <si>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</si>
  <si>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</si>
  <si>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</si>
  <si>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</si>
  <si>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</si>
  <si>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</si>
  <si>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</si>
  <si>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</si>
  <si>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</si>
  <si>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</si>
  <si>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</si>
  <si>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</si>
  <si>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</si>
  <si>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</si>
  <si>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</si>
  <si>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</si>
  <si>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</si>
  <si>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</si>
  <si>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</si>
  <si>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</si>
  <si>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</si>
  <si>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</si>
  <si>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</si>
  <si>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</si>
  <si>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</si>
  <si>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</si>
  <si>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</si>
  <si>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</si>
  <si>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</si>
  <si>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</si>
  <si>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</si>
  <si>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</si>
  <si>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</si>
  <si>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</si>
  <si>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</si>
  <si>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</si>
  <si>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</si>
  <si>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</si>
  <si>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</si>
  <si>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</si>
  <si>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</si>
  <si>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</si>
  <si>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</si>
  <si>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</si>
  <si>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indexed="12"/>
        <rFont val="Arial"/>
        <family val="2"/>
      </rPr>
      <t>3 Etp maxi</t>
    </r>
    <r>
      <rPr>
        <b/>
        <sz val="12"/>
        <rFont val="Arial"/>
        <family val="2"/>
      </rPr>
      <t xml:space="preserve"> </t>
    </r>
    <r>
      <rPr>
        <b/>
        <sz val="12"/>
        <color indexed="12"/>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</si>
  <si>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</si>
  <si>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indexed="56"/>
        <rFont val="Arial"/>
        <family val="2"/>
      </rPr>
      <t xml:space="preserve"> </t>
    </r>
    <r>
      <rPr>
        <b/>
        <sz val="11"/>
        <color indexed="12"/>
        <rFont val="Arial"/>
        <family val="2"/>
      </rPr>
      <t xml:space="preserve">composantes de la formule de calcul ont été précisées </t>
    </r>
    <r>
      <rPr>
        <sz val="11"/>
        <color indexed="12"/>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</si>
  <si>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</si>
  <si>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</si>
  <si>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</si>
  <si>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</si>
  <si>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</si>
  <si>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</si>
  <si>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indexed="12"/>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</si>
  <si>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</si>
  <si>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</si>
  <si>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</si>
  <si>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</si>
  <si>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indexed="1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</si>
  <si>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</si>
  <si>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</si>
  <si>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</si>
  <si>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</si>
  <si>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</si>
  <si>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</si>
  <si>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</si>
  <si>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</si>
  <si>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</si>
  <si>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</si>
  <si>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</si>
  <si>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indexed="12"/>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indexed="12"/>
        <rFont val="Arial"/>
        <family val="2"/>
      </rPr>
      <t>dans les onglets 4 et 5</t>
    </r>
    <r>
      <rPr>
        <sz val="11"/>
        <color indexed="12"/>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</si>
  <si>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</si>
  <si>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</si>
  <si>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</si>
  <si>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</si>
  <si>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</si>
  <si>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</si>
  <si>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</si>
  <si>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</si>
  <si>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</si>
  <si>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</si>
  <si>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</si>
  <si>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</si>
  <si>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</si>
  <si>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</si>
  <si>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</si>
  <si>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N° dossiers SIAS (Animation globale et animation Collective Famille)</t>
  </si>
  <si>
    <t>Animation globale et coordination animation collective familles</t>
  </si>
  <si>
    <t>TSA 11200, 43009 Le Puy en Velay Cedex</t>
  </si>
  <si>
    <t>Service Aides Financières aux Partenaires</t>
  </si>
  <si>
    <t>Si vous rencontrez des difficultés pour renseigner 
ou compléter ce formulaire, vous pouvez contacter</t>
  </si>
  <si>
    <t>votre conseiller territorial référent.</t>
  </si>
  <si>
    <t>L'identification se fait automatiquement (avec la complétude de l'onglet 1).</t>
  </si>
  <si>
    <r>
      <t xml:space="preserve">COMMENTAIRES </t>
    </r>
    <r>
      <rPr>
        <i/>
        <sz val="10"/>
        <color indexed="8"/>
        <rFont val="Arial"/>
        <family val="2"/>
      </rPr>
      <t>(Indiquez ci-dessous tout commentaire que vous jugerez utile à la compréhension de votre dossier notamment si personnel mis à disposition ou détaché/facturé)</t>
    </r>
  </si>
  <si>
    <t>Charges de personnels et impôts et taxes à pro-ratiser</t>
  </si>
  <si>
    <t>Si oui</t>
  </si>
  <si>
    <t>Fonction Direction</t>
  </si>
  <si>
    <t>Fonction Accueil</t>
  </si>
  <si>
    <t>Fiche de calcul pour estimer le montant de la PS</t>
  </si>
  <si>
    <t>Quotepart logistique AGC</t>
  </si>
  <si>
    <t>A - Total annuel des dépenses de pilotage (salaires et charges de personnels + autres dépenses liées à la fonction pilotage)</t>
  </si>
  <si>
    <t>B - Quotepart logistique (35% des dépenses de pilotage)</t>
  </si>
  <si>
    <t>TOTAL (A + B)</t>
  </si>
  <si>
    <t>Montant à prendre en compte pour le calcul de la PS (TOTAL si &lt; au Plafond CNAF)</t>
  </si>
  <si>
    <t>TOTAL PS (40% montant à prendre en compte)</t>
  </si>
  <si>
    <t>CENTRE SOCIAL - ANIMATION GLOBALE COORDINATION</t>
  </si>
  <si>
    <t>Montant de la prestation de service =</t>
  </si>
  <si>
    <t xml:space="preserve"> [(Total annuel des dépenses de pilotage + quotepart de logistique) x 40%]  dans la limite d’un plafond fixé annuellement par la Cnaf</t>
  </si>
  <si>
    <t>CENTRE SOCIAL - ANIMATION COLLECTIVE FAMILLE</t>
  </si>
  <si>
    <t>A - Charges salariales du référent familles</t>
  </si>
  <si>
    <t>B - Quotepart logistique (60% des charges salariales du référent familles)</t>
  </si>
  <si>
    <t>TOTAL PS (60% montant à prendre en compte)</t>
  </si>
  <si>
    <t>Les actes sous sias :
- pour le temps d'ouverture = au prorata
- pour le temps de travail = toujours 1</t>
  </si>
  <si>
    <t xml:space="preserve">A pro-ratiser selon le temps d'ouverture dans l'année.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</si>
  <si>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la transmission de leurs budgets via la grille d'analyse PLA. 
</t>
    </r>
    <r>
      <rPr>
        <b/>
        <sz val="11"/>
        <rFont val="Wingdings"/>
        <charset val="2"/>
      </rPr>
      <t>ð</t>
    </r>
    <r>
      <rPr>
        <b/>
        <i/>
        <sz val="11"/>
        <rFont val="Arial"/>
        <family val="2"/>
      </rPr>
      <t xml:space="preserve">Il est cependant rappelé que la tenue d'une comptabilité générale et d'une comptabilité analytique distinguant chaque activité  relève des engagements de chaque gestionnaire  conformément à la convention d'objectifs et de financement - </t>
    </r>
  </si>
  <si>
    <t>Onglet 9 : Estimation montant PS</t>
  </si>
  <si>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</si>
  <si>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Attention ! N'oubliez pas d'enregistrer régulièrement votre saisie ! ONGLET 1</t>
  </si>
  <si>
    <t>Attention ! N'oubliez pas d'enregistrer régulièrement votre saisie ! ONGLET 2</t>
  </si>
  <si>
    <t>Attention ! N'oubliez pas d'enregistrer régulièrement votre saisie ! ONGLET 3</t>
  </si>
  <si>
    <t>Attention ! N'oubliez pas d'enregistrer régulièrement votre saisie ! ONGLET 4</t>
  </si>
  <si>
    <t>Attention ! N'oubliez pas d'enregistrer régulièrement votre saisie ! ONGLET 5</t>
  </si>
  <si>
    <t>Attention ! N'oubliez pas d'enregistrer régulièrement votre saisie ! ONGLET 6</t>
  </si>
  <si>
    <t>ONGLET 7</t>
  </si>
  <si>
    <t>ONGLET 8</t>
  </si>
  <si>
    <t>ONGLET 9 : Estimation PS</t>
  </si>
  <si>
    <t>Déficit</t>
  </si>
  <si>
    <t>Bénéfice</t>
  </si>
  <si>
    <t>Le compte 861 n'est plus à retenir dans le calcul de la PS, car il est compris dans la logistique (35%)</t>
  </si>
  <si>
    <r>
      <t xml:space="preserve">Je soussignée agissant en qualité de </t>
    </r>
    <r>
      <rPr>
        <b/>
        <i/>
        <sz val="12"/>
        <color rgb="FFFF0000"/>
        <rFont val="Arial"/>
        <family val="2"/>
      </rPr>
      <t>xxx</t>
    </r>
    <r>
      <rPr>
        <b/>
        <i/>
        <sz val="12"/>
        <color indexed="8"/>
        <rFont val="Arial"/>
        <family val="2"/>
      </rPr>
      <t xml:space="preserve"> de l'équipement Centre social </t>
    </r>
    <r>
      <rPr>
        <b/>
        <i/>
        <sz val="12"/>
        <color rgb="FFFF0000"/>
        <rFont val="Arial"/>
        <family val="2"/>
      </rPr>
      <t>"xxxxx"</t>
    </r>
    <r>
      <rPr>
        <b/>
        <i/>
        <sz val="12"/>
        <color indexed="8"/>
        <rFont val="Arial"/>
        <family val="2"/>
      </rPr>
      <t xml:space="preserve">  à  </t>
    </r>
    <r>
      <rPr>
        <b/>
        <i/>
        <sz val="12"/>
        <color rgb="FFFF0000"/>
        <rFont val="Arial"/>
        <family val="2"/>
      </rPr>
      <t>xxxxxxxxx</t>
    </r>
    <r>
      <rPr>
        <b/>
        <i/>
        <sz val="12"/>
        <color indexed="8"/>
        <rFont val="Arial"/>
        <family val="2"/>
      </rPr>
      <t xml:space="preserve"> 
certife EXACTS les renseignements indiqués dans l'ensemble du document. </t>
    </r>
  </si>
  <si>
    <t>Mise à jour 10/2018</t>
  </si>
  <si>
    <t>Attention dans les tableaux ci-dessous , le total des comptes détaillés doit correspondre au total du compte racine.</t>
  </si>
  <si>
    <t>Formulaire  national REEL</t>
  </si>
  <si>
    <t>COMPTE DE RÉSULTAT</t>
  </si>
  <si>
    <t xml:space="preserve">1/ Avez-vous fermé votre structure ? </t>
  </si>
  <si>
    <t xml:space="preserve">Non   </t>
  </si>
  <si>
    <t>r</t>
  </si>
  <si>
    <t xml:space="preserve">Oui   </t>
  </si>
  <si>
    <t>Totalement</t>
  </si>
  <si>
    <t>Partiellement</t>
  </si>
  <si>
    <t xml:space="preserve">S'agissait-il d'une fermeture administrative pour des raisons sanitaires ?
</t>
  </si>
  <si>
    <t>Oui</t>
  </si>
  <si>
    <t>Non</t>
  </si>
  <si>
    <t xml:space="preserve">Si non, quelles en étaient les raisons ? </t>
  </si>
  <si>
    <r>
      <t xml:space="preserve">2/ Des aménagements et/ou évolutions ont-ils été effectués dans votre fonctionnement ? 
</t>
    </r>
    <r>
      <rPr>
        <i/>
        <sz val="11"/>
        <rFont val="Arial"/>
        <family val="2"/>
      </rPr>
      <t xml:space="preserve">(personnels, locaux, activités, gouvernance, bénévolat, etc) </t>
    </r>
  </si>
  <si>
    <t xml:space="preserve">3/ Avez-vous proposé un maintien des activités du centre social ? </t>
  </si>
  <si>
    <t xml:space="preserve">4/ Avez-vous bénéficié de l'indemnité d'activité partielle pour vos salariés ? </t>
  </si>
  <si>
    <t xml:space="preserve">Dans quel compte l'avez-vous comptabilisée ? </t>
  </si>
  <si>
    <t>70623-ps-J</t>
  </si>
  <si>
    <t>PS Jeunes</t>
  </si>
  <si>
    <t xml:space="preserve">Indiquez ci-dessous les dates des différentes périodes de fermeture : </t>
  </si>
  <si>
    <t>5/ Espace de commentaire libre où vous pouvez apporter des éléments complémentaires au contexte de votre structure durant l'année 2022</t>
  </si>
  <si>
    <t xml:space="preserve">La poursuite de la crise sanitaire durant l’année 2022 a impacté le fonctionnement d’une majorité d’équipements. Pour permettre à votre Caf de mieux appréhender la situation de votre équipement, nous vous invitons à bien vouloir indiquer ci-dessous les éléments nécessaires à la bonne compréhension de votre activité 2022 au regard du contexte épidémique. </t>
  </si>
  <si>
    <t>Votre situation 2022 au regard du contexte épidémique Covid-19</t>
  </si>
  <si>
    <t>afc@caf43.caf.fr</t>
  </si>
  <si>
    <t>ORGANIGRAMME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</si>
  <si>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</si>
  <si>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</si>
  <si>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</si>
  <si>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</si>
  <si>
    <t>Compte de résultats 2023</t>
  </si>
  <si>
    <t>ANNEE 2023</t>
  </si>
  <si>
    <t>Plafond CNAF 2023</t>
  </si>
  <si>
    <t>NE PAS COMPLETER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</si>
</sst>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quot;.&quot;##&quot;.&quot;##&quot;.&quot;##&quot;.&quot;##"/>
    <numFmt numFmtId="166" formatCode="[$-40C]d\ mmmm\ yyyy;@"/>
    <numFmt numFmtId="167" formatCode="#,##0.00_ ;\-#,##0.00\ "/>
    <numFmt numFmtId="168" formatCode="dd/mm/yy;@"/>
    <numFmt numFmtId="169" formatCode="0.0"/>
    <numFmt numFmtId="170" formatCode="_-* #,##0\ _€_-;\-* #,##0\ _€_-;_-* &quot;-&quot;??\ _€_-;_-@_-"/>
  </numFmts>
  <fonts count="151"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indexed="8"/>
      <name val="Calibri"/>
      <family val="2"/>
    </font>
    <font>
      <b/>
      <sz val="11"/>
      <color indexed="8"/>
      <name val="Calibri"/>
      <family val="2"/>
    </font>
    <font>
      <sz val="12"/>
      <color indexed="8"/>
      <name val="Arial"/>
      <family val="2"/>
    </font>
    <font>
      <sz val="10"/>
      <color indexed="10"/>
      <name val="Arial"/>
      <family val="2"/>
    </font>
    <font>
      <sz val="11"/>
      <color indexed="10"/>
      <name val="Arial"/>
      <family val="2"/>
    </font>
    <font>
      <b/>
      <sz val="12"/>
      <color indexed="10"/>
      <name val="Arial"/>
      <family val="2"/>
    </font>
    <font>
      <b/>
      <sz val="10"/>
      <color indexed="56"/>
      <name val="Arial"/>
      <family val="2"/>
    </font>
    <font>
      <b/>
      <sz val="11"/>
      <color indexed="56"/>
      <name val="Arial"/>
      <family val="2"/>
    </font>
    <font>
      <sz val="11"/>
      <color indexed="56"/>
      <name val="Arial"/>
      <family val="2"/>
    </font>
    <font>
      <sz val="10"/>
      <color indexed="56"/>
      <name val="Arial"/>
      <family val="2"/>
    </font>
    <font>
      <i/>
      <sz val="11"/>
      <color indexed="10"/>
      <name val="Arial"/>
      <family val="2"/>
    </font>
    <font>
      <sz val="11"/>
      <color indexed="9"/>
      <name val="Arial"/>
      <family val="2"/>
    </font>
    <font>
      <b/>
      <sz val="11"/>
      <color indexed="9"/>
      <name val="Arial"/>
      <family val="2"/>
    </font>
    <font>
      <i/>
      <sz val="11"/>
      <color indexed="9"/>
      <name val="Arial"/>
      <family val="2"/>
    </font>
    <font>
      <i/>
      <sz val="9"/>
      <color indexed="9"/>
      <name val="Arial"/>
      <family val="2"/>
    </font>
    <font>
      <b/>
      <i/>
      <sz val="10"/>
      <color indexed="56"/>
      <name val="Arial"/>
      <family val="2"/>
    </font>
    <font>
      <b/>
      <sz val="16"/>
      <name val="Arial"/>
      <family val="2"/>
    </font>
    <font>
      <b/>
      <i/>
      <sz val="11"/>
      <name val="Arial"/>
      <family val="2"/>
    </font>
    <font>
      <b/>
      <sz val="11"/>
      <color indexed="8"/>
      <name val="Arial"/>
      <family val="2"/>
    </font>
    <font>
      <sz val="11"/>
      <color indexed="8"/>
      <name val="Arial"/>
      <family val="2"/>
    </font>
    <font>
      <b/>
      <i/>
      <sz val="12"/>
      <color indexed="8"/>
      <name val="Calibri"/>
      <family val="2"/>
    </font>
    <font>
      <sz val="11"/>
      <color indexed="8"/>
      <name val="Calibri"/>
      <family val="2"/>
    </font>
    <font>
      <strike/>
      <sz val="12"/>
      <color indexed="10"/>
      <name val="Calibri"/>
      <family val="2"/>
    </font>
    <font>
      <sz val="14"/>
      <name val="Calibri"/>
      <family val="2"/>
    </font>
    <font>
      <b/>
      <sz val="11"/>
      <color indexed="10"/>
      <name val="Arial"/>
      <family val="2"/>
    </font>
    <font>
      <b/>
      <sz val="16"/>
      <color indexed="8"/>
      <name val="Arial"/>
      <family val="2"/>
    </font>
    <font>
      <i/>
      <sz val="12"/>
      <name val="Arial"/>
      <family val="2"/>
    </font>
    <font>
      <i/>
      <sz val="12"/>
      <color indexed="8"/>
      <name val="Arial"/>
      <family val="2"/>
    </font>
    <font>
      <sz val="12"/>
      <color indexed="56"/>
      <name val="Arial"/>
      <family val="2"/>
    </font>
    <font>
      <b/>
      <i/>
      <sz val="12"/>
      <name val="Arial"/>
      <family val="2"/>
    </font>
    <font>
      <sz val="12"/>
      <name val="Arial"/>
      <family val="2"/>
    </font>
    <font>
      <b/>
      <sz val="18"/>
      <color indexed="9"/>
      <name val="Arial"/>
      <family val="2"/>
    </font>
    <font>
      <b/>
      <sz val="16"/>
      <color indexed="9"/>
      <name val="Arial"/>
      <family val="2"/>
    </font>
    <font>
      <b/>
      <sz val="12"/>
      <color indexed="8"/>
      <name val="Arial"/>
      <family val="2"/>
    </font>
    <font>
      <b/>
      <sz val="12"/>
      <color indexed="56"/>
      <name val="Arial"/>
      <family val="2"/>
    </font>
    <font>
      <b/>
      <i/>
      <sz val="11"/>
      <color indexed="10"/>
      <name val="Arial"/>
      <family val="2"/>
    </font>
    <font>
      <b/>
      <sz val="14"/>
      <color indexed="56"/>
      <name val="Arial"/>
      <family val="2"/>
    </font>
    <font>
      <sz val="14"/>
      <color indexed="56"/>
      <name val="Arial"/>
      <family val="2"/>
    </font>
    <font>
      <i/>
      <sz val="12"/>
      <color indexed="56"/>
      <name val="Arial"/>
      <family val="2"/>
    </font>
    <font>
      <i/>
      <sz val="12"/>
      <color indexed="30"/>
      <name val="Arial"/>
      <family val="2"/>
    </font>
    <font>
      <b/>
      <sz val="14"/>
      <color indexed="10"/>
      <name val="Arial"/>
      <family val="2"/>
    </font>
    <font>
      <b/>
      <sz val="14"/>
      <color indexed="8"/>
      <name val="Arial"/>
      <family val="2"/>
    </font>
    <font>
      <i/>
      <sz val="11"/>
      <color indexed="8"/>
      <name val="Arial"/>
      <family val="2"/>
    </font>
    <font>
      <b/>
      <sz val="24"/>
      <color indexed="10"/>
      <name val="Arial"/>
      <family val="2"/>
    </font>
    <font>
      <b/>
      <sz val="12"/>
      <color indexed="30"/>
      <name val="Verdana"/>
      <family val="2"/>
    </font>
    <font>
      <sz val="12"/>
      <color indexed="8"/>
      <name val="Calibri"/>
      <family val="2"/>
    </font>
    <font>
      <b/>
      <sz val="11"/>
      <color indexed="8"/>
      <name val="Calibri"/>
      <family val="2"/>
    </font>
    <font>
      <i/>
      <sz val="11"/>
      <color indexed="8"/>
      <name val="Arial"/>
      <family val="2"/>
    </font>
    <font>
      <i/>
      <sz val="10"/>
      <color indexed="8"/>
      <name val="Arial"/>
      <family val="2"/>
    </font>
    <font>
      <i/>
      <sz val="11"/>
      <name val="Arial"/>
      <family val="2"/>
    </font>
    <font>
      <b/>
      <sz val="11"/>
      <color indexed="8"/>
      <name val="Arial"/>
      <family val="2"/>
    </font>
    <font>
      <i/>
      <sz val="10"/>
      <name val="Arial"/>
      <family val="2"/>
    </font>
    <font>
      <sz val="8"/>
      <name val="Arial"/>
      <family val="2"/>
    </font>
    <font>
      <sz val="9"/>
      <color indexed="81"/>
      <name val="Arial"/>
      <family val="2"/>
    </font>
    <font>
      <b/>
      <sz val="11"/>
      <color indexed="12"/>
      <name val="Arial"/>
      <family val="2"/>
    </font>
    <font>
      <b/>
      <sz val="12"/>
      <color indexed="12"/>
      <name val="Arial"/>
      <family val="2"/>
    </font>
    <font>
      <b/>
      <sz val="12"/>
      <color indexed="12"/>
      <name val="Calibri"/>
      <family val="2"/>
    </font>
    <font>
      <b/>
      <sz val="11"/>
      <color indexed="12"/>
      <name val="Calibri"/>
      <family val="2"/>
    </font>
    <font>
      <b/>
      <sz val="16"/>
      <color indexed="12"/>
      <name val="Arial"/>
      <family val="2"/>
    </font>
    <font>
      <sz val="12"/>
      <color indexed="12"/>
      <name val="Arial"/>
      <family val="2"/>
    </font>
    <font>
      <sz val="13"/>
      <color indexed="81"/>
      <name val="Tahoma"/>
      <family val="2"/>
    </font>
    <font>
      <sz val="10"/>
      <color indexed="81"/>
      <name val="Arial"/>
      <family val="2"/>
    </font>
    <font>
      <b/>
      <sz val="10"/>
      <color indexed="10"/>
      <name val="Arial"/>
      <family val="2"/>
    </font>
    <font>
      <sz val="11"/>
      <color indexed="12"/>
      <name val="Arial"/>
      <family val="2"/>
    </font>
    <font>
      <u/>
      <sz val="11"/>
      <name val="Arial"/>
      <family val="2"/>
    </font>
    <font>
      <b/>
      <sz val="8"/>
      <color indexed="8"/>
      <name val="Arial"/>
      <family val="2"/>
    </font>
    <font>
      <i/>
      <sz val="9"/>
      <color indexed="8"/>
      <name val="Calibri"/>
      <family val="2"/>
    </font>
    <font>
      <sz val="10"/>
      <color indexed="81"/>
      <name val="Tahoma"/>
      <family val="2"/>
    </font>
    <font>
      <i/>
      <sz val="11"/>
      <color indexed="8"/>
      <name val="Calibri"/>
      <family val="2"/>
    </font>
    <font>
      <b/>
      <i/>
      <sz val="11"/>
      <color indexed="8"/>
      <name val="Arial"/>
      <family val="2"/>
    </font>
    <font>
      <sz val="12"/>
      <color indexed="10"/>
      <name val="Arial"/>
      <family val="2"/>
    </font>
    <font>
      <sz val="14"/>
      <color indexed="10"/>
      <name val="Calibri"/>
      <family val="2"/>
    </font>
    <font>
      <sz val="9"/>
      <color indexed="8"/>
      <name val="Arial"/>
      <family val="2"/>
    </font>
    <font>
      <i/>
      <u/>
      <sz val="11"/>
      <color indexed="8"/>
      <name val="Arial"/>
      <family val="2"/>
    </font>
    <font>
      <i/>
      <u/>
      <sz val="11"/>
      <color indexed="8"/>
      <name val="Calibri"/>
      <family val="2"/>
    </font>
    <font>
      <u/>
      <sz val="11"/>
      <color theme="10"/>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rgb="FFFF0000"/>
      <name val="Arial"/>
      <family val="2"/>
    </font>
    <font>
      <b/>
      <sz val="11"/>
      <color rgb="FF002060"/>
      <name val="Arial"/>
      <family val="2"/>
    </font>
    <font>
      <b/>
      <sz val="18"/>
      <color theme="1"/>
      <name val="Verdana"/>
      <family val="2"/>
    </font>
    <font>
      <b/>
      <sz val="11"/>
      <color rgb="FFFF0000"/>
      <name val="Arial"/>
      <family val="2"/>
    </font>
    <font>
      <i/>
      <sz val="12"/>
      <color rgb="FF002060"/>
      <name val="Arial"/>
      <family val="2"/>
    </font>
    <font>
      <b/>
      <i/>
      <sz val="12"/>
      <color rgb="FF00206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4"/>
      <color rgb="FF0070C0"/>
      <name val="Arial"/>
      <family val="2"/>
    </font>
    <font>
      <b/>
      <sz val="11"/>
      <color rgb="FF0000FF"/>
      <name val="Arial"/>
      <family val="2"/>
    </font>
    <font>
      <b/>
      <sz val="11"/>
      <color theme="3" tint="-0.249977111117893"/>
      <name val="Arial"/>
      <family val="2"/>
    </font>
    <font>
      <i/>
      <sz val="14"/>
      <color indexed="8"/>
      <name val="Arial"/>
      <family val="2"/>
    </font>
    <font>
      <i/>
      <sz val="14"/>
      <name val="Arial"/>
      <family val="2"/>
    </font>
    <font>
      <b/>
      <sz val="11"/>
      <name val="Wingdings"/>
      <charset val="2"/>
    </font>
    <font>
      <b/>
      <i/>
      <sz val="12"/>
      <color rgb="FFFF0000"/>
      <name val="Arial"/>
      <family val="2"/>
    </font>
    <font>
      <b/>
      <sz val="10"/>
      <color indexed="81"/>
      <name val="Arial"/>
      <family val="2"/>
    </font>
    <font>
      <b/>
      <sz val="14"/>
      <color theme="0"/>
      <name val="Arial"/>
      <family val="2"/>
    </font>
    <font>
      <i/>
      <sz val="12"/>
      <color theme="1"/>
      <name val="Calibri"/>
      <family val="2"/>
      <scheme val="minor"/>
    </font>
    <font>
      <b/>
      <i/>
      <sz val="12"/>
      <color theme="1"/>
      <name val="Arial"/>
      <family val="2"/>
    </font>
    <font>
      <sz val="11"/>
      <color theme="1"/>
      <name val="Arial"/>
      <family val="2"/>
    </font>
    <font>
      <b/>
      <sz val="11"/>
      <color theme="1"/>
      <name val="Wingdings"/>
      <charset val="2"/>
    </font>
    <font>
      <b/>
      <i/>
      <sz val="12"/>
      <color theme="1"/>
      <name val="Calibri"/>
      <family val="2"/>
      <scheme val="minor"/>
    </font>
    <font>
      <b/>
      <i/>
      <sz val="11"/>
      <color theme="1"/>
      <name val="Arial"/>
      <family val="2"/>
    </font>
    <font>
      <b/>
      <sz val="12"/>
      <color theme="1"/>
      <name val="Wingdings"/>
      <charset val="2"/>
    </font>
    <font>
      <sz val="11"/>
      <color rgb="FF000000"/>
      <name val="Arial"/>
      <family val="2"/>
    </font>
    <font>
      <sz val="11"/>
      <color rgb="FF002060"/>
      <name val="Arial"/>
      <family val="2"/>
    </font>
    <font>
      <b/>
      <sz val="16"/>
      <color theme="0"/>
      <name val="Arial"/>
      <family val="2"/>
    </font>
    <font>
      <b/>
      <sz val="16"/>
      <color rgb="FFFF0000"/>
      <name val="Calibri"/>
      <family val="2"/>
    </font>
  </fonts>
  <fills count="26">
    <fill>
      <patternFill patternType="none"/>
    </fill>
    <fill>
      <patternFill patternType="gray125"/>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lightUp">
        <bgColor indexed="22"/>
      </patternFill>
    </fill>
    <fill>
      <patternFill patternType="solid">
        <fgColor indexed="31"/>
        <bgColor indexed="64"/>
      </patternFill>
    </fill>
    <fill>
      <patternFill patternType="lightUp">
        <bgColor indexed="9"/>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FF99"/>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DDECFF"/>
        <bgColor indexed="64"/>
      </patternFill>
    </fill>
    <fill>
      <patternFill patternType="lightUp">
        <bgColor theme="0"/>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medium">
        <color indexed="10"/>
      </left>
      <right/>
      <top/>
      <bottom style="medium">
        <color indexed="10"/>
      </bottom>
      <diagonal/>
    </border>
    <border>
      <left/>
      <right style="medium">
        <color indexed="10"/>
      </right>
      <top/>
      <bottom/>
      <diagonal/>
    </border>
    <border>
      <left style="medium">
        <color indexed="10"/>
      </left>
      <right/>
      <top/>
      <bottom/>
      <diagonal/>
    </border>
    <border>
      <left/>
      <right/>
      <top/>
      <bottom style="medium">
        <color indexed="10"/>
      </bottom>
      <diagonal/>
    </border>
    <border>
      <left/>
      <right style="medium">
        <color indexed="10"/>
      </right>
      <top/>
      <bottom style="medium">
        <color indexed="1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s>
  <cellStyleXfs count="5">
    <xf numFmtId="0" fontId="0" fillId="0" borderId="0"/>
    <xf numFmtId="0" fontId="114" fillId="0" borderId="0" applyNumberFormat="0" applyFill="0" applyBorder="0" applyAlignment="0" applyProtection="0"/>
    <xf numFmtId="164" fontId="39" fillId="0" borderId="0" applyFont="0" applyFill="0" applyBorder="0" applyAlignment="0" applyProtection="0"/>
    <xf numFmtId="0" fontId="25" fillId="0" borderId="0"/>
    <xf numFmtId="164" fontId="115" fillId="0" borderId="0" applyFont="0" applyFill="0" applyBorder="0" applyAlignment="0" applyProtection="0"/>
  </cellStyleXfs>
  <cellXfs count="962">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3" borderId="0" xfId="0" applyFont="1" applyFill="1" applyProtection="1"/>
    <xf numFmtId="0" fontId="17" fillId="0" borderId="0" xfId="0" applyFont="1" applyProtection="1"/>
    <xf numFmtId="0" fontId="7" fillId="0" borderId="0" xfId="0" applyFont="1" applyProtection="1"/>
    <xf numFmtId="0" fontId="5" fillId="3"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3" borderId="0" xfId="0" applyNumberFormat="1" applyFont="1" applyFill="1" applyBorder="1" applyAlignment="1" applyProtection="1">
      <alignment vertical="center" wrapText="1"/>
    </xf>
    <xf numFmtId="0" fontId="7" fillId="0" borderId="4" xfId="0" applyFont="1" applyBorder="1" applyProtection="1"/>
    <xf numFmtId="0" fontId="6" fillId="0" borderId="5" xfId="0" applyFont="1" applyBorder="1" applyProtection="1"/>
    <xf numFmtId="0" fontId="6" fillId="0" borderId="6" xfId="0" applyFont="1" applyBorder="1" applyProtection="1"/>
    <xf numFmtId="0" fontId="16" fillId="0" borderId="7" xfId="0" applyFont="1" applyBorder="1" applyAlignment="1" applyProtection="1">
      <alignment horizontal="right"/>
    </xf>
    <xf numFmtId="0" fontId="6" fillId="0" borderId="7" xfId="0" applyFont="1" applyBorder="1" applyProtection="1"/>
    <xf numFmtId="0" fontId="6" fillId="0" borderId="7"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0" fontId="6" fillId="0" borderId="4" xfId="0" applyFont="1" applyBorder="1" applyProtection="1"/>
    <xf numFmtId="0" fontId="6" fillId="0" borderId="8"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7" xfId="0" applyFont="1" applyBorder="1" applyProtection="1"/>
    <xf numFmtId="0" fontId="8" fillId="0" borderId="0" xfId="0" applyFont="1" applyBorder="1" applyProtection="1"/>
    <xf numFmtId="0" fontId="6" fillId="3" borderId="0" xfId="0" applyNumberFormat="1" applyFont="1" applyFill="1" applyBorder="1" applyAlignment="1" applyProtection="1">
      <alignment vertical="center"/>
    </xf>
    <xf numFmtId="0" fontId="6" fillId="3" borderId="0" xfId="0" applyNumberFormat="1" applyFont="1" applyFill="1" applyBorder="1" applyProtection="1"/>
    <xf numFmtId="0" fontId="6" fillId="0" borderId="0" xfId="0" applyNumberFormat="1" applyFont="1" applyProtection="1"/>
    <xf numFmtId="0" fontId="42" fillId="0" borderId="0" xfId="0" applyFont="1" applyProtection="1"/>
    <xf numFmtId="0" fontId="43" fillId="0" borderId="0" xfId="0" applyFont="1" applyProtection="1"/>
    <xf numFmtId="0" fontId="3" fillId="3" borderId="0" xfId="0" applyFont="1" applyFill="1" applyProtection="1"/>
    <xf numFmtId="0" fontId="6" fillId="3"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3" borderId="0" xfId="0" applyFont="1" applyFill="1" applyBorder="1" applyProtection="1"/>
    <xf numFmtId="0" fontId="30" fillId="3" borderId="0" xfId="3" applyFont="1" applyFill="1" applyBorder="1" applyAlignment="1" applyProtection="1">
      <alignment horizontal="left" vertical="center"/>
    </xf>
    <xf numFmtId="0" fontId="7" fillId="3" borderId="0" xfId="0" applyFont="1" applyFill="1" applyBorder="1" applyAlignment="1" applyProtection="1">
      <alignment horizontal="left" vertical="top" wrapText="1"/>
    </xf>
    <xf numFmtId="4" fontId="27" fillId="3" borderId="0" xfId="3" applyNumberFormat="1" applyFont="1" applyFill="1" applyBorder="1" applyAlignment="1" applyProtection="1">
      <alignment horizontal="center" vertical="center"/>
    </xf>
    <xf numFmtId="4" fontId="30" fillId="3" borderId="0" xfId="3" applyNumberFormat="1" applyFont="1" applyFill="1" applyBorder="1" applyAlignment="1" applyProtection="1">
      <alignment horizontal="center" vertical="center"/>
    </xf>
    <xf numFmtId="4" fontId="28" fillId="3" borderId="0" xfId="0" applyNumberFormat="1" applyFont="1" applyFill="1" applyBorder="1" applyAlignment="1" applyProtection="1">
      <alignment horizontal="center"/>
    </xf>
    <xf numFmtId="0" fontId="0" fillId="3" borderId="0" xfId="0" applyFill="1" applyBorder="1" applyProtection="1"/>
    <xf numFmtId="0" fontId="7" fillId="3" borderId="0" xfId="0" applyFont="1" applyFill="1" applyBorder="1" applyAlignment="1" applyProtection="1">
      <alignment horizontal="center" vertical="center"/>
    </xf>
    <xf numFmtId="0" fontId="1" fillId="3" borderId="0" xfId="0" applyFont="1" applyFill="1" applyBorder="1" applyProtection="1"/>
    <xf numFmtId="0" fontId="0" fillId="3" borderId="0" xfId="0" applyFill="1"/>
    <xf numFmtId="0" fontId="0" fillId="3" borderId="0" xfId="0" applyFill="1" applyProtection="1"/>
    <xf numFmtId="0" fontId="5" fillId="3" borderId="0" xfId="0" applyFont="1" applyFill="1" applyBorder="1" applyAlignment="1" applyProtection="1">
      <alignment horizontal="center" vertical="center"/>
    </xf>
    <xf numFmtId="0" fontId="30" fillId="3" borderId="9" xfId="3" applyFont="1" applyFill="1" applyBorder="1" applyAlignment="1" applyProtection="1">
      <alignment horizontal="left" vertical="center"/>
    </xf>
    <xf numFmtId="0" fontId="30" fillId="3" borderId="10" xfId="3" applyFont="1" applyFill="1" applyBorder="1" applyAlignment="1" applyProtection="1">
      <alignment horizontal="left" vertical="center"/>
    </xf>
    <xf numFmtId="0" fontId="24" fillId="3"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8" fillId="0" borderId="0" xfId="3" applyNumberFormat="1" applyFont="1" applyFill="1" applyBorder="1" applyAlignment="1" applyProtection="1">
      <alignment horizontal="center" vertical="center"/>
    </xf>
    <xf numFmtId="0" fontId="3" fillId="0" borderId="0" xfId="0" applyFont="1" applyFill="1" applyProtection="1"/>
    <xf numFmtId="0" fontId="8" fillId="3" borderId="11"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8" fillId="3" borderId="12" xfId="0" applyNumberFormat="1" applyFont="1" applyFill="1" applyBorder="1" applyAlignment="1" applyProtection="1">
      <alignment horizontal="left" vertical="center"/>
    </xf>
    <xf numFmtId="0" fontId="8" fillId="3" borderId="7" xfId="0" applyNumberFormat="1" applyFont="1" applyFill="1" applyBorder="1" applyAlignment="1" applyProtection="1">
      <alignment horizontal="left" vertical="center"/>
    </xf>
    <xf numFmtId="0" fontId="8" fillId="3" borderId="11" xfId="0" applyNumberFormat="1" applyFont="1" applyFill="1" applyBorder="1" applyAlignment="1" applyProtection="1">
      <alignment horizontal="left" vertical="center" wrapText="1"/>
    </xf>
    <xf numFmtId="0" fontId="8" fillId="3" borderId="13" xfId="0" applyNumberFormat="1" applyFont="1" applyFill="1" applyBorder="1" applyAlignment="1" applyProtection="1">
      <alignment horizontal="left" vertical="center"/>
    </xf>
    <xf numFmtId="2" fontId="7" fillId="3" borderId="0" xfId="0" applyNumberFormat="1" applyFont="1" applyFill="1" applyBorder="1" applyAlignment="1" applyProtection="1">
      <alignment horizontal="center" vertical="center"/>
    </xf>
    <xf numFmtId="0" fontId="50" fillId="0" borderId="0" xfId="0" applyFont="1" applyFill="1" applyBorder="1" applyProtection="1"/>
    <xf numFmtId="0" fontId="1" fillId="3"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8" fillId="3" borderId="0" xfId="0" applyNumberFormat="1" applyFont="1" applyFill="1" applyBorder="1" applyAlignment="1" applyProtection="1">
      <alignment horizontal="left" vertical="center"/>
    </xf>
    <xf numFmtId="0" fontId="8" fillId="3" borderId="14" xfId="0" applyNumberFormat="1" applyFont="1" applyFill="1" applyBorder="1" applyAlignment="1" applyProtection="1">
      <alignment horizontal="left" vertical="center"/>
    </xf>
    <xf numFmtId="0" fontId="8" fillId="3" borderId="15" xfId="0" applyNumberFormat="1" applyFont="1" applyFill="1" applyBorder="1" applyAlignment="1" applyProtection="1">
      <alignment horizontal="left" vertical="center"/>
    </xf>
    <xf numFmtId="0" fontId="8" fillId="3" borderId="14" xfId="0" applyNumberFormat="1" applyFont="1" applyFill="1" applyBorder="1" applyAlignment="1" applyProtection="1">
      <alignment horizontal="left" vertical="center" wrapText="1"/>
    </xf>
    <xf numFmtId="0" fontId="3"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wrapText="1"/>
    </xf>
    <xf numFmtId="4" fontId="47" fillId="3" borderId="0" xfId="3"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2" fontId="7" fillId="3" borderId="0" xfId="0" applyNumberFormat="1" applyFont="1" applyFill="1" applyBorder="1" applyAlignment="1" applyProtection="1">
      <alignment horizontal="center" vertical="center" wrapText="1"/>
    </xf>
    <xf numFmtId="0" fontId="2" fillId="3" borderId="0" xfId="3" applyFont="1" applyFill="1" applyBorder="1" applyAlignment="1" applyProtection="1">
      <alignment horizontal="right" vertical="center" wrapText="1"/>
    </xf>
    <xf numFmtId="0" fontId="40" fillId="3" borderId="0" xfId="0" applyFont="1" applyFill="1" applyBorder="1" applyProtection="1"/>
    <xf numFmtId="0" fontId="40" fillId="3" borderId="0" xfId="0" applyFont="1" applyFill="1" applyProtection="1"/>
    <xf numFmtId="0" fontId="40" fillId="3"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59" fillId="0" borderId="0" xfId="0" applyFont="1"/>
    <xf numFmtId="0" fontId="3" fillId="0" borderId="0" xfId="0" applyFont="1" applyAlignment="1" applyProtection="1">
      <alignment vertical="center"/>
    </xf>
    <xf numFmtId="0" fontId="3" fillId="3"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0" fillId="0" borderId="0" xfId="0" applyFont="1" applyFill="1" applyBorder="1" applyProtection="1"/>
    <xf numFmtId="0" fontId="50" fillId="0" borderId="0" xfId="0" applyFont="1" applyFill="1" applyProtection="1"/>
    <xf numFmtId="4" fontId="48" fillId="5" borderId="16" xfId="3" applyNumberFormat="1" applyFont="1" applyFill="1" applyBorder="1" applyAlignment="1" applyProtection="1">
      <alignment horizontal="center" vertical="center"/>
    </xf>
    <xf numFmtId="0" fontId="26" fillId="0" borderId="16" xfId="0" applyFont="1" applyBorder="1" applyAlignment="1" applyProtection="1">
      <alignment horizontal="center" vertical="center"/>
      <protection locked="0"/>
    </xf>
    <xf numFmtId="4" fontId="26" fillId="0" borderId="16" xfId="0" applyNumberFormat="1" applyFont="1" applyBorder="1" applyAlignment="1" applyProtection="1">
      <alignment horizontal="center" vertical="center"/>
      <protection locked="0"/>
    </xf>
    <xf numFmtId="4" fontId="25" fillId="0" borderId="16" xfId="0" applyNumberFormat="1" applyFont="1" applyBorder="1" applyAlignment="1" applyProtection="1">
      <alignment horizontal="center" vertical="center"/>
      <protection locked="0"/>
    </xf>
    <xf numFmtId="4" fontId="32" fillId="6" borderId="11" xfId="0" applyNumberFormat="1" applyFont="1" applyFill="1" applyBorder="1" applyAlignment="1" applyProtection="1">
      <alignment horizontal="center" vertical="center"/>
    </xf>
    <xf numFmtId="0" fontId="26" fillId="0" borderId="16"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4" fillId="6" borderId="16" xfId="0" applyFont="1" applyFill="1" applyBorder="1" applyAlignment="1" applyProtection="1">
      <alignment horizontal="left"/>
    </xf>
    <xf numFmtId="4" fontId="24" fillId="6" borderId="16" xfId="0" applyNumberFormat="1" applyFont="1" applyFill="1" applyBorder="1" applyAlignment="1" applyProtection="1">
      <alignment horizontal="center" vertical="center"/>
    </xf>
    <xf numFmtId="0" fontId="40" fillId="3" borderId="0" xfId="0" applyFont="1" applyFill="1" applyBorder="1" applyAlignment="1" applyProtection="1">
      <alignment horizontal="center" vertical="center" textRotation="255"/>
    </xf>
    <xf numFmtId="0" fontId="26" fillId="3" borderId="0" xfId="0" applyFont="1" applyFill="1" applyBorder="1" applyProtection="1"/>
    <xf numFmtId="0" fontId="27" fillId="3"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5" fillId="0" borderId="17" xfId="3" applyNumberFormat="1" applyFont="1" applyFill="1" applyBorder="1" applyAlignment="1" applyProtection="1">
      <alignment horizontal="left" vertical="center"/>
    </xf>
    <xf numFmtId="0" fontId="65" fillId="3" borderId="17" xfId="0" applyNumberFormat="1" applyFont="1" applyFill="1" applyBorder="1" applyAlignment="1" applyProtection="1">
      <alignment horizontal="left" vertical="center"/>
    </xf>
    <xf numFmtId="0" fontId="65" fillId="0" borderId="17" xfId="3" applyFont="1" applyBorder="1" applyAlignment="1" applyProtection="1">
      <alignment vertical="center" wrapText="1"/>
    </xf>
    <xf numFmtId="0" fontId="65" fillId="0" borderId="17" xfId="0" applyFont="1" applyFill="1" applyBorder="1" applyAlignment="1" applyProtection="1">
      <alignment vertical="center" wrapText="1"/>
    </xf>
    <xf numFmtId="0" fontId="65" fillId="0" borderId="17" xfId="3" applyFont="1" applyFill="1" applyBorder="1" applyAlignment="1" applyProtection="1">
      <alignment vertical="center" wrapText="1"/>
    </xf>
    <xf numFmtId="4" fontId="47" fillId="7" borderId="18" xfId="3" applyNumberFormat="1" applyFont="1" applyFill="1" applyBorder="1" applyAlignment="1" applyProtection="1">
      <alignment horizontal="left" vertical="center"/>
    </xf>
    <xf numFmtId="4" fontId="47" fillId="7" borderId="17" xfId="3" applyNumberFormat="1" applyFont="1" applyFill="1" applyBorder="1" applyAlignment="1" applyProtection="1">
      <alignment horizontal="left" vertical="center"/>
    </xf>
    <xf numFmtId="4" fontId="47" fillId="7" borderId="12" xfId="3" applyNumberFormat="1" applyFont="1" applyFill="1" applyBorder="1" applyAlignment="1" applyProtection="1">
      <alignment horizontal="left" vertical="center"/>
    </xf>
    <xf numFmtId="4" fontId="47" fillId="7" borderId="19" xfId="3" applyNumberFormat="1" applyFont="1" applyFill="1" applyBorder="1" applyAlignment="1" applyProtection="1">
      <alignment horizontal="right" vertical="center"/>
    </xf>
    <xf numFmtId="4" fontId="47" fillId="7" borderId="20" xfId="3" applyNumberFormat="1" applyFont="1" applyFill="1" applyBorder="1" applyAlignment="1" applyProtection="1">
      <alignment horizontal="right" vertical="center"/>
    </xf>
    <xf numFmtId="4" fontId="47" fillId="7" borderId="21"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2" fillId="6" borderId="22" xfId="3" applyNumberFormat="1" applyFont="1" applyFill="1" applyBorder="1" applyAlignment="1" applyProtection="1">
      <alignment horizontal="right" vertical="center"/>
    </xf>
    <xf numFmtId="4" fontId="2" fillId="6" borderId="11" xfId="3" applyNumberFormat="1" applyFont="1" applyFill="1" applyBorder="1" applyAlignment="1" applyProtection="1">
      <alignment horizontal="right" vertical="center"/>
    </xf>
    <xf numFmtId="0" fontId="65" fillId="3" borderId="12" xfId="3" applyFont="1" applyFill="1" applyBorder="1" applyAlignment="1" applyProtection="1">
      <alignment horizontal="left" vertical="center" wrapText="1"/>
    </xf>
    <xf numFmtId="0" fontId="5" fillId="3" borderId="18" xfId="0" applyNumberFormat="1" applyFont="1" applyFill="1" applyBorder="1" applyAlignment="1" applyProtection="1">
      <alignment horizontal="left" vertical="center"/>
    </xf>
    <xf numFmtId="0" fontId="5" fillId="3" borderId="17" xfId="0" applyNumberFormat="1" applyFont="1" applyFill="1" applyBorder="1" applyAlignment="1" applyProtection="1">
      <alignment horizontal="left" vertical="center"/>
    </xf>
    <xf numFmtId="0" fontId="5" fillId="3" borderId="13" xfId="0" applyNumberFormat="1" applyFont="1" applyFill="1" applyBorder="1" applyAlignment="1" applyProtection="1">
      <alignment horizontal="left" vertical="center"/>
    </xf>
    <xf numFmtId="0" fontId="5" fillId="3" borderId="15" xfId="0" applyNumberFormat="1" applyFont="1" applyFill="1" applyBorder="1" applyAlignment="1" applyProtection="1">
      <alignment horizontal="left" vertical="center"/>
    </xf>
    <xf numFmtId="0" fontId="65" fillId="0" borderId="17" xfId="0" applyFont="1" applyFill="1" applyBorder="1" applyAlignment="1" applyProtection="1">
      <alignment horizontal="right" vertical="center"/>
    </xf>
    <xf numFmtId="0" fontId="65" fillId="0" borderId="12" xfId="0" applyFont="1" applyFill="1" applyBorder="1" applyAlignment="1" applyProtection="1">
      <alignment horizontal="right" vertical="center"/>
    </xf>
    <xf numFmtId="0" fontId="65" fillId="0" borderId="12" xfId="0" applyFont="1" applyFill="1" applyBorder="1" applyAlignment="1" applyProtection="1">
      <alignment vertical="center" wrapText="1"/>
    </xf>
    <xf numFmtId="0" fontId="65" fillId="0" borderId="18" xfId="0" applyFont="1" applyBorder="1" applyAlignment="1" applyProtection="1">
      <alignment horizontal="right" vertical="center"/>
    </xf>
    <xf numFmtId="0" fontId="65" fillId="0" borderId="18" xfId="0" applyFont="1" applyFill="1" applyBorder="1" applyAlignment="1" applyProtection="1">
      <alignment vertical="center" wrapText="1"/>
    </xf>
    <xf numFmtId="0" fontId="65" fillId="0" borderId="18" xfId="0" applyFont="1" applyFill="1" applyBorder="1" applyAlignment="1" applyProtection="1">
      <alignment horizontal="right" vertical="center"/>
    </xf>
    <xf numFmtId="0" fontId="68" fillId="0" borderId="17" xfId="0" applyFont="1" applyFill="1" applyBorder="1" applyAlignment="1" applyProtection="1">
      <alignment horizontal="right" vertical="center"/>
    </xf>
    <xf numFmtId="0" fontId="68" fillId="0" borderId="17" xfId="0" applyFont="1" applyFill="1" applyBorder="1" applyAlignment="1" applyProtection="1">
      <alignment vertical="center" wrapText="1"/>
    </xf>
    <xf numFmtId="0" fontId="68" fillId="0" borderId="12" xfId="0" applyFont="1" applyFill="1" applyBorder="1" applyAlignment="1" applyProtection="1">
      <alignment horizontal="right" vertical="center"/>
    </xf>
    <xf numFmtId="0" fontId="68" fillId="0" borderId="12" xfId="0" applyFont="1" applyFill="1" applyBorder="1" applyAlignment="1" applyProtection="1">
      <alignment vertical="center" wrapText="1"/>
    </xf>
    <xf numFmtId="0" fontId="65" fillId="0" borderId="17" xfId="0" applyFont="1" applyBorder="1" applyAlignment="1" applyProtection="1">
      <alignment horizontal="right" vertical="center"/>
    </xf>
    <xf numFmtId="0" fontId="65" fillId="0" borderId="17" xfId="0" applyFont="1" applyBorder="1" applyAlignment="1" applyProtection="1">
      <alignment vertical="center" wrapText="1"/>
    </xf>
    <xf numFmtId="0" fontId="65" fillId="0" borderId="12" xfId="0" applyFont="1" applyBorder="1" applyAlignment="1" applyProtection="1">
      <alignment horizontal="right" vertical="center"/>
    </xf>
    <xf numFmtId="0" fontId="65" fillId="0" borderId="12" xfId="0" applyFont="1" applyBorder="1" applyAlignment="1" applyProtection="1">
      <alignment vertical="center" wrapText="1"/>
    </xf>
    <xf numFmtId="0" fontId="65" fillId="0" borderId="13" xfId="0" applyFont="1" applyFill="1" applyBorder="1" applyAlignment="1" applyProtection="1">
      <alignment horizontal="right" vertical="center"/>
    </xf>
    <xf numFmtId="0" fontId="65" fillId="0" borderId="13" xfId="0" applyFont="1" applyFill="1" applyBorder="1" applyAlignment="1" applyProtection="1">
      <alignment vertical="center" wrapText="1"/>
    </xf>
    <xf numFmtId="0" fontId="5" fillId="6" borderId="11" xfId="0" applyFont="1" applyFill="1" applyBorder="1" applyAlignment="1" applyProtection="1">
      <alignment horizontal="left" vertical="center"/>
    </xf>
    <xf numFmtId="0" fontId="5" fillId="6" borderId="11" xfId="0" applyFont="1" applyFill="1" applyBorder="1" applyAlignment="1" applyProtection="1">
      <alignment horizontal="left" vertical="center" wrapText="1"/>
    </xf>
    <xf numFmtId="0" fontId="5" fillId="3" borderId="23" xfId="0" applyNumberFormat="1"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5" fillId="3" borderId="24"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3" borderId="25" xfId="0" applyNumberFormat="1"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3" borderId="26" xfId="0" applyNumberFormat="1"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25" xfId="0" applyFont="1" applyFill="1" applyBorder="1" applyAlignment="1" applyProtection="1">
      <alignment horizontal="left" vertical="center" wrapText="1"/>
    </xf>
    <xf numFmtId="4" fontId="75" fillId="7" borderId="18" xfId="3" applyNumberFormat="1" applyFont="1" applyFill="1" applyBorder="1" applyAlignment="1" applyProtection="1">
      <alignment horizontal="center" vertical="center"/>
    </xf>
    <xf numFmtId="4" fontId="75" fillId="7" borderId="23" xfId="3" applyNumberFormat="1" applyFont="1" applyFill="1" applyBorder="1" applyAlignment="1" applyProtection="1">
      <alignment horizontal="center" vertical="center"/>
    </xf>
    <xf numFmtId="4" fontId="75" fillId="7" borderId="13" xfId="3" applyNumberFormat="1" applyFont="1" applyFill="1" applyBorder="1" applyAlignment="1" applyProtection="1">
      <alignment horizontal="center" vertical="center"/>
    </xf>
    <xf numFmtId="4" fontId="75" fillId="7" borderId="24" xfId="3" applyNumberFormat="1" applyFont="1" applyFill="1" applyBorder="1" applyAlignment="1" applyProtection="1">
      <alignment horizontal="center" vertical="center"/>
    </xf>
    <xf numFmtId="0" fontId="5" fillId="3" borderId="23" xfId="0" applyNumberFormat="1" applyFont="1" applyFill="1" applyBorder="1" applyAlignment="1" applyProtection="1">
      <alignment horizontal="left" vertical="center" wrapText="1"/>
    </xf>
    <xf numFmtId="0" fontId="5" fillId="3" borderId="27" xfId="0" applyNumberFormat="1"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3" borderId="29" xfId="0" applyNumberFormat="1" applyFont="1" applyFill="1" applyBorder="1" applyAlignment="1" applyProtection="1">
      <alignment horizontal="left" vertical="center"/>
    </xf>
    <xf numFmtId="4" fontId="65" fillId="0" borderId="29" xfId="3" applyNumberFormat="1" applyFont="1" applyFill="1" applyBorder="1" applyAlignment="1" applyProtection="1">
      <alignment horizontal="right" vertical="center"/>
    </xf>
    <xf numFmtId="4" fontId="65" fillId="0" borderId="12" xfId="3" applyNumberFormat="1" applyFont="1" applyFill="1" applyBorder="1" applyAlignment="1" applyProtection="1">
      <alignment horizontal="left" vertical="center"/>
    </xf>
    <xf numFmtId="4" fontId="65" fillId="0" borderId="23" xfId="3" applyNumberFormat="1" applyFont="1" applyFill="1" applyBorder="1" applyAlignment="1" applyProtection="1">
      <alignment horizontal="right" vertical="center"/>
    </xf>
    <xf numFmtId="4" fontId="65" fillId="0" borderId="18" xfId="3" applyNumberFormat="1" applyFont="1" applyFill="1" applyBorder="1" applyAlignment="1" applyProtection="1">
      <alignment horizontal="left" vertical="center"/>
    </xf>
    <xf numFmtId="4" fontId="65" fillId="0" borderId="30" xfId="3" applyNumberFormat="1" applyFont="1" applyFill="1" applyBorder="1" applyAlignment="1" applyProtection="1">
      <alignment horizontal="right" vertical="center"/>
    </xf>
    <xf numFmtId="4" fontId="65" fillId="0" borderId="31" xfId="3" applyNumberFormat="1" applyFont="1" applyFill="1" applyBorder="1" applyAlignment="1" applyProtection="1">
      <alignment horizontal="left" vertical="center" wrapText="1"/>
    </xf>
    <xf numFmtId="0" fontId="65" fillId="0" borderId="18" xfId="0" applyFont="1" applyBorder="1" applyAlignment="1" applyProtection="1">
      <alignment vertical="center" wrapText="1"/>
    </xf>
    <xf numFmtId="0" fontId="66" fillId="3" borderId="30" xfId="0" applyNumberFormat="1" applyFont="1" applyFill="1" applyBorder="1" applyAlignment="1" applyProtection="1">
      <alignment horizontal="right" vertical="center"/>
    </xf>
    <xf numFmtId="0" fontId="66" fillId="3" borderId="31" xfId="0" applyNumberFormat="1" applyFont="1" applyFill="1" applyBorder="1" applyAlignment="1" applyProtection="1">
      <alignment horizontal="left" vertical="center"/>
    </xf>
    <xf numFmtId="4" fontId="65" fillId="0" borderId="20" xfId="3" applyNumberFormat="1" applyFont="1" applyFill="1" applyBorder="1" applyAlignment="1" applyProtection="1">
      <alignment horizontal="right" vertical="center"/>
      <protection locked="0"/>
    </xf>
    <xf numFmtId="0" fontId="65" fillId="3" borderId="25" xfId="3" applyFont="1" applyFill="1" applyBorder="1" applyAlignment="1" applyProtection="1">
      <alignment horizontal="right" vertical="center" wrapText="1"/>
    </xf>
    <xf numFmtId="0" fontId="65" fillId="3" borderId="29" xfId="3" applyFont="1" applyFill="1" applyBorder="1" applyAlignment="1" applyProtection="1">
      <alignment horizontal="right" vertical="center" wrapText="1"/>
    </xf>
    <xf numFmtId="4" fontId="65" fillId="0" borderId="21" xfId="3" applyNumberFormat="1" applyFont="1" applyFill="1" applyBorder="1" applyAlignment="1" applyProtection="1">
      <alignment horizontal="right" vertical="center"/>
      <protection locked="0"/>
    </xf>
    <xf numFmtId="0" fontId="65" fillId="0" borderId="23" xfId="3" applyFont="1" applyBorder="1" applyAlignment="1" applyProtection="1">
      <alignment horizontal="right" vertical="center"/>
    </xf>
    <xf numFmtId="0" fontId="65" fillId="0" borderId="18" xfId="3" applyFont="1" applyBorder="1" applyAlignment="1" applyProtection="1">
      <alignment vertical="center" wrapText="1"/>
    </xf>
    <xf numFmtId="0" fontId="65" fillId="0" borderId="24" xfId="3" applyFont="1" applyBorder="1" applyAlignment="1" applyProtection="1">
      <alignment horizontal="right" vertical="center"/>
    </xf>
    <xf numFmtId="0" fontId="65" fillId="0" borderId="25" xfId="3" applyFont="1" applyBorder="1" applyAlignment="1" applyProtection="1">
      <alignment horizontal="right" vertical="center"/>
    </xf>
    <xf numFmtId="0" fontId="66" fillId="3" borderId="13" xfId="0" applyFont="1" applyFill="1" applyBorder="1" applyAlignment="1" applyProtection="1">
      <alignment vertical="center"/>
    </xf>
    <xf numFmtId="0" fontId="2" fillId="6" borderId="33" xfId="0" applyNumberFormat="1" applyFont="1" applyFill="1" applyBorder="1" applyAlignment="1" applyProtection="1">
      <alignment horizontal="left" vertical="center"/>
    </xf>
    <xf numFmtId="0" fontId="2" fillId="6" borderId="11" xfId="0" applyNumberFormat="1" applyFont="1" applyFill="1" applyBorder="1" applyAlignment="1" applyProtection="1">
      <alignment horizontal="left" vertical="center"/>
    </xf>
    <xf numFmtId="4" fontId="2" fillId="7" borderId="34" xfId="3" applyNumberFormat="1" applyFont="1" applyFill="1" applyBorder="1" applyAlignment="1" applyProtection="1">
      <alignment horizontal="right" vertical="center"/>
    </xf>
    <xf numFmtId="0" fontId="9" fillId="3" borderId="0" xfId="0" applyFont="1" applyFill="1" applyAlignment="1" applyProtection="1">
      <alignment vertical="center"/>
    </xf>
    <xf numFmtId="0" fontId="9" fillId="3" borderId="0" xfId="0" applyFont="1" applyFill="1" applyAlignment="1" applyProtection="1"/>
    <xf numFmtId="0" fontId="9" fillId="3" borderId="0" xfId="0" applyFont="1" applyFill="1" applyAlignment="1" applyProtection="1">
      <alignment wrapText="1"/>
    </xf>
    <xf numFmtId="0" fontId="6" fillId="6" borderId="0" xfId="0" applyFont="1" applyFill="1" applyProtection="1"/>
    <xf numFmtId="166" fontId="10" fillId="3" borderId="0" xfId="0" applyNumberFormat="1" applyFont="1" applyFill="1" applyAlignment="1" applyProtection="1"/>
    <xf numFmtId="0" fontId="12" fillId="0" borderId="0" xfId="0" applyFont="1" applyBorder="1" applyAlignment="1" applyProtection="1">
      <alignment vertical="center" wrapText="1"/>
    </xf>
    <xf numFmtId="0" fontId="5" fillId="6" borderId="17" xfId="0" applyNumberFormat="1" applyFont="1" applyFill="1" applyBorder="1" applyAlignment="1" applyProtection="1">
      <alignment horizontal="left" vertical="center"/>
    </xf>
    <xf numFmtId="0" fontId="65" fillId="3" borderId="17" xfId="3" applyFont="1" applyFill="1" applyBorder="1" applyAlignment="1" applyProtection="1">
      <alignment horizontal="right" vertical="center"/>
    </xf>
    <xf numFmtId="0" fontId="65" fillId="3" borderId="17" xfId="3" applyFont="1" applyFill="1" applyBorder="1" applyAlignment="1" applyProtection="1">
      <alignment vertical="center" wrapText="1"/>
    </xf>
    <xf numFmtId="0" fontId="73" fillId="3" borderId="17" xfId="3" applyFont="1" applyFill="1" applyBorder="1" applyProtection="1"/>
    <xf numFmtId="4" fontId="67" fillId="7" borderId="17" xfId="3" applyNumberFormat="1" applyFont="1" applyFill="1" applyBorder="1" applyAlignment="1" applyProtection="1">
      <alignment horizontal="right" vertical="center"/>
    </xf>
    <xf numFmtId="4" fontId="77" fillId="3" borderId="17" xfId="3" applyNumberFormat="1" applyFont="1" applyFill="1" applyBorder="1" applyAlignment="1" applyProtection="1">
      <alignment horizontal="right" vertical="center"/>
    </xf>
    <xf numFmtId="0" fontId="75" fillId="6" borderId="17" xfId="3" applyNumberFormat="1" applyFont="1" applyFill="1" applyBorder="1" applyAlignment="1" applyProtection="1">
      <alignment horizontal="left" vertical="center"/>
    </xf>
    <xf numFmtId="4" fontId="75" fillId="6" borderId="17" xfId="3" applyNumberFormat="1" applyFont="1" applyFill="1" applyBorder="1" applyAlignment="1" applyProtection="1">
      <alignment horizontal="left" vertical="center"/>
    </xf>
    <xf numFmtId="0" fontId="78" fillId="3" borderId="17" xfId="0" applyFont="1" applyFill="1" applyBorder="1" applyAlignment="1" applyProtection="1">
      <alignment horizontal="right" vertical="center"/>
    </xf>
    <xf numFmtId="0" fontId="78" fillId="3" borderId="17" xfId="0" applyFont="1" applyFill="1" applyBorder="1" applyAlignment="1" applyProtection="1">
      <alignment vertical="center" wrapText="1"/>
    </xf>
    <xf numFmtId="4" fontId="65" fillId="3" borderId="17" xfId="3" applyNumberFormat="1" applyFont="1" applyFill="1" applyBorder="1" applyAlignment="1" applyProtection="1">
      <alignment horizontal="right" vertical="center"/>
    </xf>
    <xf numFmtId="0" fontId="65" fillId="3" borderId="17" xfId="0" applyFont="1" applyFill="1" applyBorder="1" applyAlignment="1" applyProtection="1">
      <alignment vertical="center" wrapText="1"/>
    </xf>
    <xf numFmtId="0" fontId="65" fillId="3" borderId="17" xfId="0" applyFont="1" applyFill="1" applyBorder="1" applyAlignment="1" applyProtection="1">
      <alignment horizontal="right" vertical="center"/>
    </xf>
    <xf numFmtId="0" fontId="2" fillId="6" borderId="17" xfId="3" applyNumberFormat="1" applyFont="1" applyFill="1" applyBorder="1" applyAlignment="1" applyProtection="1">
      <alignment horizontal="left" vertical="center"/>
    </xf>
    <xf numFmtId="0" fontId="68" fillId="3" borderId="17" xfId="3" applyFont="1" applyFill="1" applyBorder="1" applyAlignment="1" applyProtection="1">
      <alignment horizontal="right"/>
    </xf>
    <xf numFmtId="0" fontId="37" fillId="3" borderId="17" xfId="3" applyFont="1" applyFill="1" applyBorder="1" applyProtection="1"/>
    <xf numFmtId="4" fontId="2" fillId="6" borderId="17" xfId="3" applyNumberFormat="1" applyFont="1" applyFill="1" applyBorder="1" applyAlignment="1" applyProtection="1">
      <alignment horizontal="left" vertical="center"/>
    </xf>
    <xf numFmtId="0" fontId="78" fillId="3" borderId="17" xfId="3" applyFont="1" applyFill="1" applyBorder="1" applyAlignment="1" applyProtection="1">
      <alignment horizontal="right" vertical="center"/>
    </xf>
    <xf numFmtId="0" fontId="5" fillId="6" borderId="17" xfId="0" applyFont="1" applyFill="1" applyBorder="1" applyAlignment="1" applyProtection="1">
      <alignment horizontal="left" vertical="center"/>
    </xf>
    <xf numFmtId="0" fontId="2" fillId="6" borderId="17" xfId="3" applyFont="1" applyFill="1" applyBorder="1" applyAlignment="1" applyProtection="1">
      <alignment horizontal="right"/>
    </xf>
    <xf numFmtId="0" fontId="2" fillId="6" borderId="17" xfId="0" applyFont="1" applyFill="1" applyBorder="1" applyAlignment="1" applyProtection="1">
      <alignment horizontal="left" vertical="center"/>
    </xf>
    <xf numFmtId="0" fontId="2" fillId="6" borderId="17" xfId="0" applyFont="1" applyFill="1" applyBorder="1" applyAlignment="1" applyProtection="1">
      <alignment vertical="center" wrapText="1"/>
    </xf>
    <xf numFmtId="0" fontId="5" fillId="6" borderId="17" xfId="0" applyFont="1" applyFill="1" applyBorder="1" applyAlignment="1" applyProtection="1">
      <alignment horizontal="left" vertical="center" wrapText="1"/>
    </xf>
    <xf numFmtId="4" fontId="76" fillId="7" borderId="17" xfId="3" applyNumberFormat="1" applyFont="1" applyFill="1" applyBorder="1" applyAlignment="1" applyProtection="1">
      <alignment horizontal="right" vertical="center"/>
    </xf>
    <xf numFmtId="0" fontId="75" fillId="6" borderId="17" xfId="3" applyFont="1" applyFill="1" applyBorder="1" applyProtection="1"/>
    <xf numFmtId="0" fontId="5" fillId="6" borderId="17" xfId="0" applyFont="1" applyFill="1" applyBorder="1" applyAlignment="1" applyProtection="1">
      <alignment horizontal="center" vertical="center"/>
    </xf>
    <xf numFmtId="0" fontId="75" fillId="6" borderId="27" xfId="3" applyFont="1" applyFill="1" applyBorder="1" applyProtection="1"/>
    <xf numFmtId="0" fontId="81" fillId="3" borderId="35" xfId="0" applyFont="1" applyFill="1" applyBorder="1" applyAlignment="1" applyProtection="1">
      <alignment vertical="center" wrapText="1"/>
    </xf>
    <xf numFmtId="0" fontId="81" fillId="3" borderId="36" xfId="0" applyFont="1" applyFill="1" applyBorder="1" applyAlignment="1" applyProtection="1">
      <alignment vertical="center" wrapText="1"/>
    </xf>
    <xf numFmtId="0" fontId="84" fillId="0" borderId="0" xfId="0" applyFont="1"/>
    <xf numFmtId="0" fontId="84" fillId="0" borderId="0" xfId="0" applyFont="1" applyFill="1" applyBorder="1"/>
    <xf numFmtId="0" fontId="9" fillId="3" borderId="0" xfId="0" applyFont="1" applyFill="1" applyBorder="1" applyProtection="1"/>
    <xf numFmtId="164" fontId="65" fillId="0" borderId="17" xfId="2" applyFont="1" applyBorder="1" applyAlignment="1" applyProtection="1">
      <alignment horizontal="right"/>
      <protection locked="0"/>
    </xf>
    <xf numFmtId="164" fontId="65" fillId="0" borderId="17" xfId="2" applyFont="1" applyFill="1" applyBorder="1" applyAlignment="1" applyProtection="1">
      <alignment horizontal="right" vertical="center"/>
      <protection locked="0"/>
    </xf>
    <xf numFmtId="164" fontId="65" fillId="0" borderId="12" xfId="2" applyFont="1" applyFill="1" applyBorder="1" applyAlignment="1" applyProtection="1">
      <alignment horizontal="right" vertical="center"/>
      <protection locked="0"/>
    </xf>
    <xf numFmtId="164" fontId="5" fillId="6" borderId="11" xfId="2" applyFont="1" applyFill="1" applyBorder="1" applyAlignment="1" applyProtection="1">
      <alignment horizontal="right" vertical="center" wrapText="1"/>
    </xf>
    <xf numFmtId="164" fontId="65" fillId="0" borderId="18" xfId="2" applyFont="1" applyFill="1" applyBorder="1" applyAlignment="1" applyProtection="1">
      <alignment horizontal="right" vertical="center"/>
      <protection locked="0"/>
    </xf>
    <xf numFmtId="164" fontId="69" fillId="7" borderId="18" xfId="2" applyFont="1" applyFill="1" applyBorder="1" applyAlignment="1" applyProtection="1">
      <alignment horizontal="right" vertical="center"/>
    </xf>
    <xf numFmtId="164" fontId="69" fillId="7" borderId="17" xfId="2" applyFont="1" applyFill="1" applyBorder="1" applyAlignment="1" applyProtection="1">
      <alignment horizontal="right" vertical="center"/>
    </xf>
    <xf numFmtId="164" fontId="69" fillId="0" borderId="17" xfId="2" applyFont="1" applyFill="1" applyBorder="1" applyAlignment="1" applyProtection="1">
      <alignment horizontal="right" vertical="center"/>
      <protection locked="0"/>
    </xf>
    <xf numFmtId="164" fontId="69" fillId="7" borderId="12" xfId="2" applyFont="1" applyFill="1" applyBorder="1" applyAlignment="1" applyProtection="1">
      <alignment horizontal="right" vertical="center"/>
    </xf>
    <xf numFmtId="164" fontId="65" fillId="0" borderId="13" xfId="2" applyFont="1" applyFill="1" applyBorder="1" applyAlignment="1" applyProtection="1">
      <alignment horizontal="right" vertical="center"/>
      <protection locked="0"/>
    </xf>
    <xf numFmtId="164" fontId="69" fillId="7" borderId="13" xfId="2" applyFont="1" applyFill="1" applyBorder="1" applyAlignment="1" applyProtection="1">
      <alignment horizontal="right" vertical="center"/>
    </xf>
    <xf numFmtId="4" fontId="2" fillId="6" borderId="15" xfId="3" applyNumberFormat="1" applyFont="1" applyFill="1" applyBorder="1" applyAlignment="1" applyProtection="1">
      <alignment horizontal="right" vertical="center"/>
    </xf>
    <xf numFmtId="164" fontId="76" fillId="7" borderId="18" xfId="2" applyFont="1" applyFill="1" applyBorder="1" applyAlignment="1" applyProtection="1">
      <alignment horizontal="right" vertical="center"/>
    </xf>
    <xf numFmtId="164" fontId="76" fillId="7" borderId="13" xfId="2" applyFont="1" applyFill="1" applyBorder="1" applyAlignment="1" applyProtection="1">
      <alignment horizontal="right" vertical="center"/>
    </xf>
    <xf numFmtId="0" fontId="2" fillId="6" borderId="11" xfId="0" applyNumberFormat="1" applyFont="1" applyFill="1" applyBorder="1" applyAlignment="1" applyProtection="1">
      <alignment horizontal="left" vertical="center" wrapText="1"/>
    </xf>
    <xf numFmtId="164" fontId="75" fillId="6" borderId="17" xfId="2" applyFont="1" applyFill="1" applyBorder="1" applyAlignment="1" applyProtection="1">
      <alignment horizontal="right" vertical="center"/>
    </xf>
    <xf numFmtId="164" fontId="5" fillId="6" borderId="17" xfId="2" applyFont="1" applyFill="1" applyBorder="1" applyAlignment="1" applyProtection="1">
      <alignment horizontal="center" vertical="center"/>
    </xf>
    <xf numFmtId="167" fontId="2" fillId="6" borderId="11" xfId="2" applyNumberFormat="1" applyFont="1" applyFill="1" applyBorder="1" applyAlignment="1" applyProtection="1">
      <alignment horizontal="right" vertical="center" wrapText="1"/>
    </xf>
    <xf numFmtId="167" fontId="5" fillId="6" borderId="11" xfId="2" applyNumberFormat="1" applyFont="1" applyFill="1" applyBorder="1" applyAlignment="1" applyProtection="1">
      <alignment horizontal="right" vertical="center" wrapText="1"/>
    </xf>
    <xf numFmtId="167" fontId="5" fillId="6" borderId="11" xfId="2" applyNumberFormat="1" applyFont="1" applyFill="1" applyBorder="1" applyAlignment="1" applyProtection="1">
      <alignment horizontal="right" vertical="center"/>
    </xf>
    <xf numFmtId="167" fontId="65" fillId="6" borderId="18" xfId="2" applyNumberFormat="1" applyFont="1" applyFill="1" applyBorder="1" applyAlignment="1" applyProtection="1">
      <alignment horizontal="right" vertical="center"/>
    </xf>
    <xf numFmtId="167" fontId="65" fillId="6" borderId="17" xfId="2" applyNumberFormat="1" applyFont="1" applyFill="1" applyBorder="1" applyAlignment="1" applyProtection="1">
      <alignment horizontal="right" vertical="center"/>
    </xf>
    <xf numFmtId="167" fontId="65" fillId="6" borderId="12" xfId="2" applyNumberFormat="1" applyFont="1" applyFill="1" applyBorder="1" applyAlignment="1" applyProtection="1">
      <alignment horizontal="right" vertical="center"/>
    </xf>
    <xf numFmtId="167" fontId="65" fillId="0" borderId="13" xfId="2" applyNumberFormat="1" applyFont="1" applyFill="1" applyBorder="1" applyAlignment="1" applyProtection="1">
      <alignment horizontal="right" vertical="center"/>
      <protection locked="0"/>
    </xf>
    <xf numFmtId="167" fontId="65" fillId="6" borderId="13" xfId="2" applyNumberFormat="1" applyFont="1" applyFill="1" applyBorder="1" applyAlignment="1" applyProtection="1">
      <alignment horizontal="right" vertical="center"/>
    </xf>
    <xf numFmtId="0" fontId="9" fillId="3" borderId="38" xfId="0" applyFont="1" applyFill="1" applyBorder="1" applyAlignment="1" applyProtection="1">
      <alignment horizontal="center" vertical="top"/>
    </xf>
    <xf numFmtId="0" fontId="86" fillId="0" borderId="17" xfId="0" applyFont="1" applyFill="1" applyBorder="1" applyProtection="1"/>
    <xf numFmtId="0" fontId="66" fillId="0" borderId="17" xfId="0" applyFont="1" applyFill="1" applyBorder="1" applyProtection="1"/>
    <xf numFmtId="4" fontId="45" fillId="0" borderId="0" xfId="3" applyNumberFormat="1" applyFont="1" applyFill="1" applyBorder="1" applyAlignment="1" applyProtection="1">
      <alignment horizontal="center" vertical="center"/>
    </xf>
    <xf numFmtId="0" fontId="27" fillId="3" borderId="0" xfId="0" applyFont="1" applyFill="1" applyBorder="1" applyAlignment="1" applyProtection="1">
      <alignment horizontal="right" vertical="center"/>
    </xf>
    <xf numFmtId="4" fontId="32" fillId="3" borderId="0" xfId="0" applyNumberFormat="1" applyFont="1" applyFill="1" applyBorder="1" applyAlignment="1" applyProtection="1">
      <alignment horizontal="center" vertical="center"/>
    </xf>
    <xf numFmtId="4" fontId="65" fillId="0" borderId="25" xfId="3" applyNumberFormat="1" applyFont="1" applyFill="1" applyBorder="1" applyAlignment="1" applyProtection="1">
      <alignment horizontal="right" vertical="center"/>
    </xf>
    <xf numFmtId="0" fontId="65" fillId="0" borderId="39" xfId="3" applyNumberFormat="1" applyFont="1" applyFill="1" applyBorder="1" applyAlignment="1" applyProtection="1">
      <alignment horizontal="right" vertical="center"/>
    </xf>
    <xf numFmtId="0" fontId="65" fillId="0" borderId="27" xfId="0" applyFont="1" applyFill="1" applyBorder="1" applyAlignment="1" applyProtection="1">
      <alignment vertical="center" wrapText="1"/>
    </xf>
    <xf numFmtId="0" fontId="8" fillId="0" borderId="0" xfId="0" applyFont="1" applyProtection="1"/>
    <xf numFmtId="1" fontId="7" fillId="3" borderId="16" xfId="0" applyNumberFormat="1" applyFont="1" applyFill="1" applyBorder="1" applyAlignment="1" applyProtection="1">
      <alignment horizontal="center"/>
    </xf>
    <xf numFmtId="49" fontId="7" fillId="3" borderId="16" xfId="0" applyNumberFormat="1" applyFont="1" applyFill="1" applyBorder="1" applyAlignment="1" applyProtection="1">
      <alignment horizontal="center" vertical="center" wrapText="1"/>
    </xf>
    <xf numFmtId="0" fontId="7" fillId="3" borderId="43" xfId="0" applyFont="1" applyFill="1" applyBorder="1" applyAlignment="1" applyProtection="1">
      <alignment horizontal="center"/>
    </xf>
    <xf numFmtId="0" fontId="7" fillId="3" borderId="16" xfId="0" applyFont="1" applyFill="1" applyBorder="1" applyAlignment="1" applyProtection="1">
      <alignment horizontal="center"/>
    </xf>
    <xf numFmtId="2" fontId="65" fillId="3" borderId="44" xfId="0" applyNumberFormat="1" applyFont="1" applyFill="1" applyBorder="1" applyAlignment="1" applyProtection="1">
      <alignment horizontal="right" vertical="center"/>
      <protection locked="0"/>
    </xf>
    <xf numFmtId="4" fontId="65" fillId="0" borderId="19" xfId="3" applyNumberFormat="1" applyFont="1" applyFill="1" applyBorder="1" applyAlignment="1" applyProtection="1">
      <alignment horizontal="right" vertical="center"/>
      <protection locked="0"/>
    </xf>
    <xf numFmtId="2" fontId="65" fillId="0" borderId="17" xfId="0" applyNumberFormat="1" applyFont="1" applyBorder="1" applyAlignment="1" applyProtection="1">
      <alignment horizontal="right"/>
      <protection locked="0"/>
    </xf>
    <xf numFmtId="2" fontId="65" fillId="0" borderId="13" xfId="0" applyNumberFormat="1" applyFont="1" applyBorder="1" applyAlignment="1" applyProtection="1">
      <alignment horizontal="right"/>
      <protection locked="0"/>
    </xf>
    <xf numFmtId="2" fontId="65" fillId="0" borderId="13" xfId="0" applyNumberFormat="1" applyFont="1" applyBorder="1" applyAlignment="1" applyProtection="1">
      <alignment horizontal="right" vertical="center"/>
      <protection locked="0"/>
    </xf>
    <xf numFmtId="4" fontId="75" fillId="6" borderId="17" xfId="3" applyNumberFormat="1" applyFont="1" applyFill="1" applyBorder="1" applyAlignment="1" applyProtection="1">
      <alignment horizontal="right" vertical="center"/>
    </xf>
    <xf numFmtId="167" fontId="75" fillId="6" borderId="17" xfId="2" applyNumberFormat="1" applyFont="1" applyFill="1" applyBorder="1" applyAlignment="1" applyProtection="1">
      <alignment horizontal="right" vertical="center"/>
    </xf>
    <xf numFmtId="164" fontId="75" fillId="6" borderId="27" xfId="2" applyFont="1" applyFill="1" applyBorder="1" applyAlignment="1" applyProtection="1">
      <alignment horizontal="right" vertical="center"/>
    </xf>
    <xf numFmtId="0" fontId="65" fillId="3" borderId="17" xfId="3" applyFont="1" applyFill="1" applyBorder="1" applyAlignment="1" applyProtection="1">
      <alignment horizontal="right"/>
    </xf>
    <xf numFmtId="0" fontId="30" fillId="0" borderId="16" xfId="0" applyFont="1" applyFill="1" applyBorder="1" applyAlignment="1" applyProtection="1">
      <alignment horizontal="center" vertical="center"/>
      <protection locked="0"/>
    </xf>
    <xf numFmtId="0" fontId="1" fillId="0" borderId="0" xfId="0" applyFont="1" applyFill="1" applyBorder="1" applyProtection="1"/>
    <xf numFmtId="0" fontId="1" fillId="0" borderId="8" xfId="0" applyFont="1" applyFill="1" applyBorder="1" applyProtection="1"/>
    <xf numFmtId="0" fontId="30" fillId="0" borderId="0" xfId="0" applyFont="1" applyFill="1" applyBorder="1" applyProtection="1"/>
    <xf numFmtId="0" fontId="30" fillId="0" borderId="8" xfId="0" applyFont="1" applyFill="1" applyBorder="1" applyProtection="1"/>
    <xf numFmtId="0" fontId="30"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89" fillId="3" borderId="16" xfId="0" applyFont="1" applyFill="1" applyBorder="1" applyAlignment="1" applyProtection="1">
      <alignment horizontal="center"/>
    </xf>
    <xf numFmtId="4" fontId="25" fillId="3" borderId="16" xfId="0" applyNumberFormat="1" applyFont="1" applyFill="1" applyBorder="1" applyAlignment="1" applyProtection="1">
      <alignment horizontal="center" vertical="center"/>
      <protection locked="0"/>
    </xf>
    <xf numFmtId="0" fontId="26" fillId="3" borderId="16" xfId="0" applyFont="1" applyFill="1" applyBorder="1" applyAlignment="1" applyProtection="1">
      <alignment vertical="center"/>
      <protection locked="0"/>
    </xf>
    <xf numFmtId="2" fontId="26" fillId="0" borderId="16" xfId="0" applyNumberFormat="1" applyFont="1" applyBorder="1" applyAlignment="1" applyProtection="1">
      <alignment horizontal="center" vertical="center"/>
      <protection locked="0"/>
    </xf>
    <xf numFmtId="2" fontId="26" fillId="3" borderId="16"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2" fillId="0" borderId="0" xfId="0" applyFont="1" applyAlignment="1" applyProtection="1"/>
    <xf numFmtId="0" fontId="62" fillId="0" borderId="0" xfId="0" applyFont="1" applyProtection="1"/>
    <xf numFmtId="0" fontId="62" fillId="3" borderId="0" xfId="0" applyFont="1" applyFill="1" applyProtection="1"/>
    <xf numFmtId="0" fontId="22" fillId="0" borderId="0" xfId="0" applyFont="1" applyAlignment="1" applyProtection="1">
      <alignment horizontal="left" indent="1"/>
    </xf>
    <xf numFmtId="0" fontId="94" fillId="0" borderId="0" xfId="0" applyFont="1" applyProtection="1"/>
    <xf numFmtId="0" fontId="95"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2" fillId="3" borderId="0" xfId="0" applyFont="1" applyFill="1" applyBorder="1" applyProtection="1"/>
    <xf numFmtId="0" fontId="94" fillId="3" borderId="0" xfId="0" applyFont="1" applyFill="1" applyProtection="1"/>
    <xf numFmtId="0" fontId="69" fillId="3" borderId="0" xfId="0" applyFont="1" applyFill="1" applyProtection="1"/>
    <xf numFmtId="0" fontId="22" fillId="3" borderId="0" xfId="0" applyFont="1" applyFill="1" applyProtection="1"/>
    <xf numFmtId="0" fontId="3" fillId="0" borderId="0" xfId="0" applyFont="1" applyAlignment="1" applyProtection="1">
      <alignment horizontal="left"/>
    </xf>
    <xf numFmtId="0" fontId="95" fillId="3" borderId="0" xfId="0" applyFont="1" applyFill="1" applyProtection="1"/>
    <xf numFmtId="0" fontId="58" fillId="0" borderId="0" xfId="0" applyFont="1" applyProtection="1"/>
    <xf numFmtId="0" fontId="60" fillId="0" borderId="0" xfId="0" applyFont="1" applyProtection="1"/>
    <xf numFmtId="0" fontId="93" fillId="3" borderId="0" xfId="0" applyFont="1" applyFill="1" applyProtection="1"/>
    <xf numFmtId="0" fontId="96" fillId="3" borderId="0" xfId="0" applyFont="1" applyFill="1" applyProtection="1"/>
    <xf numFmtId="0" fontId="85" fillId="3" borderId="0" xfId="0" applyFont="1" applyFill="1" applyProtection="1"/>
    <xf numFmtId="4" fontId="25" fillId="0" borderId="16" xfId="0" applyNumberFormat="1" applyFont="1" applyBorder="1" applyAlignment="1" applyProtection="1">
      <alignment horizontal="center"/>
      <protection locked="0"/>
    </xf>
    <xf numFmtId="0" fontId="32" fillId="3" borderId="16" xfId="0" applyFont="1" applyFill="1" applyBorder="1" applyAlignment="1" applyProtection="1">
      <alignment horizontal="center" vertical="center"/>
      <protection locked="0"/>
    </xf>
    <xf numFmtId="4" fontId="69" fillId="3" borderId="11" xfId="3" applyNumberFormat="1" applyFont="1" applyFill="1" applyBorder="1" applyAlignment="1" applyProtection="1">
      <alignment horizontal="right" vertical="center"/>
      <protection locked="0"/>
    </xf>
    <xf numFmtId="4" fontId="69" fillId="3" borderId="13" xfId="3" applyNumberFormat="1" applyFont="1" applyFill="1" applyBorder="1" applyAlignment="1" applyProtection="1">
      <alignment horizontal="right" vertical="center"/>
      <protection locked="0"/>
    </xf>
    <xf numFmtId="4" fontId="9" fillId="3" borderId="34" xfId="0" applyNumberFormat="1" applyFont="1" applyFill="1" applyBorder="1" applyAlignment="1" applyProtection="1">
      <alignment horizontal="right" vertical="center"/>
      <protection locked="0"/>
    </xf>
    <xf numFmtId="4" fontId="9" fillId="3" borderId="42" xfId="0" applyNumberFormat="1" applyFont="1" applyFill="1" applyBorder="1" applyAlignment="1" applyProtection="1">
      <alignment horizontal="right" vertical="center"/>
      <protection locked="0"/>
    </xf>
    <xf numFmtId="4" fontId="9" fillId="3" borderId="11" xfId="0" applyNumberFormat="1" applyFont="1" applyFill="1" applyBorder="1" applyAlignment="1" applyProtection="1">
      <alignment horizontal="right" vertical="center"/>
      <protection locked="0"/>
    </xf>
    <xf numFmtId="4" fontId="9" fillId="3" borderId="13" xfId="3" applyNumberFormat="1" applyFont="1" applyFill="1" applyBorder="1" applyAlignment="1" applyProtection="1">
      <alignment horizontal="right" vertical="center"/>
      <protection locked="0"/>
    </xf>
    <xf numFmtId="4" fontId="9" fillId="3" borderId="37" xfId="0" applyNumberFormat="1" applyFont="1" applyFill="1" applyBorder="1" applyAlignment="1" applyProtection="1">
      <alignment horizontal="right" vertical="center"/>
      <protection locked="0"/>
    </xf>
    <xf numFmtId="167" fontId="8" fillId="0" borderId="18"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17" xfId="2" applyNumberFormat="1" applyFont="1" applyFill="1" applyBorder="1" applyAlignment="1" applyProtection="1">
      <alignment horizontal="right" vertical="center"/>
      <protection locked="0"/>
    </xf>
    <xf numFmtId="167" fontId="8" fillId="0" borderId="15" xfId="2" applyNumberFormat="1" applyFont="1" applyFill="1" applyBorder="1" applyAlignment="1" applyProtection="1">
      <alignment horizontal="right" vertical="center"/>
      <protection locked="0"/>
    </xf>
    <xf numFmtId="2" fontId="8" fillId="0" borderId="17" xfId="0" applyNumberFormat="1" applyFont="1" applyFill="1" applyBorder="1" applyAlignment="1" applyProtection="1">
      <alignment horizontal="right" vertical="center"/>
      <protection locked="0"/>
    </xf>
    <xf numFmtId="167" fontId="8" fillId="3" borderId="31" xfId="2" quotePrefix="1" applyNumberFormat="1" applyFont="1" applyFill="1" applyBorder="1" applyAlignment="1" applyProtection="1">
      <alignment horizontal="right" vertical="center"/>
      <protection locked="0"/>
    </xf>
    <xf numFmtId="2" fontId="8" fillId="3" borderId="17" xfId="2" applyNumberFormat="1" applyFont="1" applyFill="1" applyBorder="1" applyAlignment="1" applyProtection="1">
      <alignment horizontal="right" vertical="center" wrapText="1"/>
      <protection locked="0"/>
    </xf>
    <xf numFmtId="2" fontId="8" fillId="3" borderId="13" xfId="2" applyNumberFormat="1" applyFont="1" applyFill="1" applyBorder="1" applyAlignment="1" applyProtection="1">
      <alignment horizontal="right" vertical="center" wrapText="1"/>
      <protection locked="0"/>
    </xf>
    <xf numFmtId="2" fontId="8" fillId="3" borderId="15" xfId="2" applyNumberFormat="1" applyFont="1" applyFill="1" applyBorder="1" applyAlignment="1" applyProtection="1">
      <alignment horizontal="right" vertical="center" wrapText="1"/>
      <protection locked="0"/>
    </xf>
    <xf numFmtId="0" fontId="1" fillId="0" borderId="17" xfId="0" applyFont="1" applyFill="1" applyBorder="1" applyProtection="1">
      <protection locked="0"/>
    </xf>
    <xf numFmtId="2" fontId="65" fillId="9" borderId="13" xfId="0" applyNumberFormat="1" applyFont="1" applyFill="1" applyBorder="1" applyAlignment="1" applyProtection="1">
      <alignment horizontal="right"/>
      <protection locked="0"/>
    </xf>
    <xf numFmtId="2" fontId="65" fillId="9" borderId="31" xfId="0" applyNumberFormat="1" applyFont="1" applyFill="1" applyBorder="1" applyAlignment="1" applyProtection="1">
      <alignment horizontal="right" vertical="center"/>
      <protection locked="0"/>
    </xf>
    <xf numFmtId="4" fontId="65" fillId="9" borderId="17" xfId="3" applyNumberFormat="1" applyFont="1" applyFill="1" applyBorder="1" applyAlignment="1" applyProtection="1">
      <alignment horizontal="right" vertical="center"/>
    </xf>
    <xf numFmtId="4" fontId="77" fillId="9" borderId="17" xfId="3" applyNumberFormat="1" applyFont="1" applyFill="1" applyBorder="1" applyAlignment="1" applyProtection="1">
      <alignment horizontal="right" vertical="center"/>
    </xf>
    <xf numFmtId="164" fontId="75" fillId="3" borderId="27" xfId="2" applyFont="1" applyFill="1" applyBorder="1" applyAlignment="1" applyProtection="1">
      <alignment horizontal="right" vertical="center"/>
    </xf>
    <xf numFmtId="2" fontId="80" fillId="3" borderId="16" xfId="0" applyNumberFormat="1" applyFont="1" applyFill="1" applyBorder="1" applyAlignment="1" applyProtection="1">
      <alignment vertical="center" wrapText="1"/>
    </xf>
    <xf numFmtId="4" fontId="26" fillId="0" borderId="47" xfId="0" applyNumberFormat="1" applyFont="1" applyBorder="1" applyAlignment="1" applyProtection="1">
      <alignment horizontal="center" vertical="center"/>
      <protection locked="0"/>
    </xf>
    <xf numFmtId="2" fontId="25" fillId="0" borderId="47" xfId="0" applyNumberFormat="1" applyFont="1" applyBorder="1" applyAlignment="1" applyProtection="1">
      <alignment horizontal="center" vertical="center"/>
      <protection locked="0"/>
    </xf>
    <xf numFmtId="4" fontId="28" fillId="6" borderId="48" xfId="0" applyNumberFormat="1" applyFont="1" applyFill="1" applyBorder="1" applyAlignment="1" applyProtection="1">
      <alignment horizontal="center"/>
    </xf>
    <xf numFmtId="4" fontId="25" fillId="0" borderId="47" xfId="0" applyNumberFormat="1" applyFont="1" applyBorder="1" applyAlignment="1" applyProtection="1">
      <alignment horizontal="center"/>
      <protection locked="0"/>
    </xf>
    <xf numFmtId="4" fontId="28" fillId="6" borderId="49" xfId="0" applyNumberFormat="1" applyFont="1" applyFill="1" applyBorder="1" applyAlignment="1" applyProtection="1">
      <alignment horizontal="center"/>
    </xf>
    <xf numFmtId="0" fontId="24" fillId="6" borderId="38" xfId="0" applyFont="1" applyFill="1" applyBorder="1" applyAlignment="1" applyProtection="1">
      <alignment vertical="center"/>
    </xf>
    <xf numFmtId="0" fontId="24" fillId="6" borderId="45" xfId="0" applyFont="1" applyFill="1" applyBorder="1" applyAlignment="1" applyProtection="1">
      <alignment vertical="center"/>
    </xf>
    <xf numFmtId="2" fontId="27" fillId="3" borderId="0" xfId="0" applyNumberFormat="1" applyFont="1" applyFill="1" applyBorder="1" applyAlignment="1" applyProtection="1">
      <alignment horizontal="center"/>
    </xf>
    <xf numFmtId="2" fontId="27" fillId="3" borderId="0" xfId="0" applyNumberFormat="1" applyFont="1" applyFill="1" applyBorder="1" applyAlignment="1" applyProtection="1">
      <alignment horizontal="center" vertical="center"/>
    </xf>
    <xf numFmtId="2" fontId="28" fillId="3" borderId="0" xfId="0" applyNumberFormat="1" applyFont="1" applyFill="1" applyBorder="1" applyAlignment="1" applyProtection="1">
      <alignment horizontal="center"/>
    </xf>
    <xf numFmtId="4" fontId="24" fillId="6" borderId="50" xfId="0" applyNumberFormat="1" applyFont="1" applyFill="1" applyBorder="1" applyAlignment="1" applyProtection="1">
      <alignment horizontal="center"/>
    </xf>
    <xf numFmtId="4" fontId="24" fillId="6" borderId="51" xfId="0" applyNumberFormat="1" applyFont="1" applyFill="1" applyBorder="1" applyAlignment="1" applyProtection="1">
      <alignment horizontal="center"/>
    </xf>
    <xf numFmtId="4" fontId="24" fillId="6" borderId="50" xfId="0" applyNumberFormat="1" applyFont="1" applyFill="1" applyBorder="1" applyAlignment="1" applyProtection="1">
      <alignment horizontal="center" vertical="center"/>
    </xf>
    <xf numFmtId="4" fontId="24" fillId="6" borderId="51" xfId="0" applyNumberFormat="1" applyFont="1" applyFill="1" applyBorder="1" applyAlignment="1" applyProtection="1">
      <alignment horizontal="center" vertical="center"/>
    </xf>
    <xf numFmtId="4" fontId="28" fillId="6" borderId="52" xfId="0" applyNumberFormat="1" applyFont="1" applyFill="1" applyBorder="1" applyAlignment="1" applyProtection="1">
      <alignment horizontal="center"/>
    </xf>
    <xf numFmtId="0" fontId="32" fillId="6" borderId="38" xfId="0" applyFont="1" applyFill="1" applyBorder="1" applyAlignment="1" applyProtection="1"/>
    <xf numFmtId="0" fontId="32" fillId="6" borderId="45" xfId="0" applyFont="1" applyFill="1" applyBorder="1" applyAlignment="1" applyProtection="1"/>
    <xf numFmtId="0" fontId="32" fillId="6" borderId="53" xfId="0" applyFont="1" applyFill="1" applyBorder="1" applyAlignment="1" applyProtection="1"/>
    <xf numFmtId="0" fontId="32" fillId="3" borderId="0" xfId="0" applyFont="1" applyFill="1" applyBorder="1" applyAlignment="1" applyProtection="1"/>
    <xf numFmtId="4" fontId="25" fillId="0" borderId="38" xfId="0" applyNumberFormat="1" applyFont="1" applyBorder="1" applyAlignment="1" applyProtection="1">
      <alignment horizontal="center" vertical="center"/>
      <protection locked="0"/>
    </xf>
    <xf numFmtId="4" fontId="25" fillId="0" borderId="38" xfId="0" applyNumberFormat="1" applyFont="1" applyBorder="1" applyAlignment="1" applyProtection="1">
      <alignment horizontal="center"/>
      <protection locked="0"/>
    </xf>
    <xf numFmtId="4" fontId="25" fillId="3" borderId="38" xfId="0" applyNumberFormat="1" applyFont="1" applyFill="1" applyBorder="1" applyAlignment="1" applyProtection="1">
      <alignment horizontal="center"/>
      <protection locked="0"/>
    </xf>
    <xf numFmtId="4" fontId="25" fillId="0" borderId="38"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2" fontId="28" fillId="3" borderId="54" xfId="0" applyNumberFormat="1" applyFont="1" applyFill="1" applyBorder="1" applyAlignment="1" applyProtection="1">
      <alignment horizontal="center"/>
    </xf>
    <xf numFmtId="4" fontId="24" fillId="3" borderId="5" xfId="0" applyNumberFormat="1" applyFont="1" applyFill="1" applyBorder="1" applyAlignment="1" applyProtection="1">
      <alignment horizontal="center" vertical="center"/>
    </xf>
    <xf numFmtId="0" fontId="29" fillId="3" borderId="0" xfId="0" applyFont="1" applyFill="1" applyBorder="1" applyAlignment="1" applyProtection="1">
      <alignment horizontal="center" vertical="top" wrapText="1"/>
    </xf>
    <xf numFmtId="2" fontId="36" fillId="3" borderId="0" xfId="0" applyNumberFormat="1" applyFont="1" applyFill="1" applyBorder="1" applyAlignment="1" applyProtection="1">
      <alignment horizontal="center" vertical="center"/>
    </xf>
    <xf numFmtId="2" fontId="36" fillId="8" borderId="55" xfId="0" applyNumberFormat="1" applyFont="1" applyFill="1" applyBorder="1" applyAlignment="1" applyProtection="1">
      <alignment horizontal="center" vertical="center"/>
    </xf>
    <xf numFmtId="2" fontId="36" fillId="8" borderId="56" xfId="0" applyNumberFormat="1" applyFont="1" applyFill="1" applyBorder="1" applyAlignment="1" applyProtection="1">
      <alignment horizontal="center" vertical="center"/>
    </xf>
    <xf numFmtId="2" fontId="36" fillId="8" borderId="57" xfId="0" applyNumberFormat="1" applyFont="1" applyFill="1" applyBorder="1" applyAlignment="1" applyProtection="1">
      <alignment horizontal="center" vertical="center"/>
    </xf>
    <xf numFmtId="2" fontId="27" fillId="10" borderId="58" xfId="0" applyNumberFormat="1" applyFont="1" applyFill="1" applyBorder="1" applyAlignment="1" applyProtection="1">
      <alignment horizontal="center"/>
    </xf>
    <xf numFmtId="2" fontId="27" fillId="10" borderId="58" xfId="0" applyNumberFormat="1" applyFont="1" applyFill="1" applyBorder="1" applyAlignment="1" applyProtection="1">
      <alignment horizontal="center" vertical="center"/>
    </xf>
    <xf numFmtId="2" fontId="28" fillId="10" borderId="59" xfId="0" applyNumberFormat="1" applyFont="1" applyFill="1" applyBorder="1" applyAlignment="1" applyProtection="1">
      <alignment horizontal="center"/>
    </xf>
    <xf numFmtId="0" fontId="27" fillId="3" borderId="7" xfId="0" applyFont="1" applyFill="1" applyBorder="1" applyAlignment="1" applyProtection="1">
      <alignment vertical="center"/>
    </xf>
    <xf numFmtId="0" fontId="32" fillId="6" borderId="60" xfId="0" applyFont="1" applyFill="1" applyBorder="1" applyAlignment="1" applyProtection="1"/>
    <xf numFmtId="0" fontId="32" fillId="6" borderId="61" xfId="0" applyFont="1" applyFill="1" applyBorder="1" applyAlignment="1" applyProtection="1"/>
    <xf numFmtId="0" fontId="32" fillId="3" borderId="7" xfId="0" applyFont="1" applyFill="1" applyBorder="1" applyAlignment="1" applyProtection="1"/>
    <xf numFmtId="0" fontId="24" fillId="3" borderId="7" xfId="0" applyFont="1" applyFill="1" applyBorder="1" applyAlignment="1" applyProtection="1">
      <alignment vertical="center"/>
    </xf>
    <xf numFmtId="4" fontId="48" fillId="3" borderId="7" xfId="3" applyNumberFormat="1" applyFont="1" applyFill="1" applyBorder="1" applyAlignment="1" applyProtection="1">
      <alignment horizontal="center" vertical="center"/>
    </xf>
    <xf numFmtId="0" fontId="24" fillId="6" borderId="62" xfId="0" applyFont="1" applyFill="1" applyBorder="1" applyAlignment="1" applyProtection="1">
      <alignment vertical="center"/>
    </xf>
    <xf numFmtId="0" fontId="24" fillId="6" borderId="63" xfId="0" applyFont="1" applyFill="1" applyBorder="1" applyAlignment="1" applyProtection="1">
      <alignment vertical="center"/>
    </xf>
    <xf numFmtId="4" fontId="27" fillId="6" borderId="64" xfId="0" applyNumberFormat="1" applyFont="1" applyFill="1" applyBorder="1" applyAlignment="1" applyProtection="1">
      <alignment horizontal="center" vertical="center"/>
    </xf>
    <xf numFmtId="4" fontId="27" fillId="6" borderId="65" xfId="0" applyNumberFormat="1" applyFont="1" applyFill="1" applyBorder="1" applyAlignment="1" applyProtection="1">
      <alignment horizontal="center" vertical="center"/>
    </xf>
    <xf numFmtId="2" fontId="28" fillId="0" borderId="54" xfId="0" applyNumberFormat="1" applyFont="1" applyFill="1" applyBorder="1" applyAlignment="1" applyProtection="1">
      <alignment horizontal="center"/>
    </xf>
    <xf numFmtId="0" fontId="32" fillId="0" borderId="66" xfId="0" applyFont="1" applyFill="1" applyBorder="1" applyAlignment="1" applyProtection="1">
      <alignment horizontal="center"/>
    </xf>
    <xf numFmtId="4" fontId="48" fillId="3"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8" borderId="59"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8" borderId="50" xfId="0" applyNumberFormat="1" applyFont="1" applyFill="1" applyBorder="1" applyAlignment="1" applyProtection="1">
      <alignment horizontal="center" vertical="center"/>
    </xf>
    <xf numFmtId="4" fontId="36" fillId="8" borderId="51" xfId="0" applyNumberFormat="1" applyFont="1" applyFill="1" applyBorder="1" applyAlignment="1" applyProtection="1">
      <alignment horizontal="center" vertical="center"/>
    </xf>
    <xf numFmtId="2" fontId="26" fillId="3" borderId="7" xfId="0" applyNumberFormat="1" applyFont="1" applyFill="1" applyBorder="1" applyAlignment="1" applyProtection="1">
      <alignment horizontal="center"/>
    </xf>
    <xf numFmtId="2" fontId="26" fillId="0" borderId="7"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5" xfId="0" applyNumberFormat="1" applyFont="1" applyBorder="1" applyAlignment="1" applyProtection="1">
      <alignment horizontal="center" vertical="center"/>
    </xf>
    <xf numFmtId="2" fontId="25" fillId="3" borderId="7" xfId="0" applyNumberFormat="1" applyFont="1" applyFill="1" applyBorder="1" applyAlignment="1" applyProtection="1">
      <alignment horizontal="center" vertical="center"/>
    </xf>
    <xf numFmtId="4" fontId="90" fillId="8" borderId="50" xfId="0" applyNumberFormat="1" applyFont="1" applyFill="1" applyBorder="1" applyAlignment="1" applyProtection="1">
      <alignment horizontal="center"/>
    </xf>
    <xf numFmtId="4" fontId="90" fillId="8" borderId="51" xfId="0" applyNumberFormat="1" applyFont="1" applyFill="1" applyBorder="1" applyAlignment="1" applyProtection="1">
      <alignment horizontal="center"/>
    </xf>
    <xf numFmtId="4" fontId="24" fillId="3" borderId="47" xfId="0" applyNumberFormat="1" applyFont="1" applyFill="1" applyBorder="1" applyAlignment="1" applyProtection="1">
      <alignment horizontal="center" vertical="center"/>
      <protection locked="0"/>
    </xf>
    <xf numFmtId="4" fontId="48" fillId="0" borderId="42" xfId="3" applyNumberFormat="1" applyFont="1" applyFill="1" applyBorder="1" applyAlignment="1" applyProtection="1">
      <alignment horizontal="center" vertical="center"/>
    </xf>
    <xf numFmtId="2" fontId="7" fillId="3" borderId="11" xfId="0" applyNumberFormat="1" applyFont="1" applyFill="1" applyBorder="1" applyAlignment="1" applyProtection="1">
      <alignment horizontal="center" vertical="center"/>
      <protection locked="0"/>
    </xf>
    <xf numFmtId="0" fontId="37" fillId="0" borderId="16" xfId="0" applyFont="1" applyBorder="1" applyAlignment="1" applyProtection="1">
      <alignment horizontal="center" vertical="center" wrapText="1"/>
    </xf>
    <xf numFmtId="0" fontId="46"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93" fillId="3" borderId="0" xfId="0" applyFont="1" applyFill="1" applyBorder="1" applyAlignment="1" applyProtection="1">
      <alignment vertical="center" wrapText="1"/>
    </xf>
    <xf numFmtId="0" fontId="11" fillId="0" borderId="67" xfId="0" applyFont="1" applyBorder="1" applyProtection="1"/>
    <xf numFmtId="0" fontId="3" fillId="0" borderId="68"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68" xfId="0" applyFont="1" applyBorder="1" applyAlignment="1" applyProtection="1">
      <alignment horizontal="left" vertical="center" wrapText="1"/>
    </xf>
    <xf numFmtId="0" fontId="56" fillId="0" borderId="69" xfId="0" applyFont="1" applyFill="1" applyBorder="1" applyAlignment="1" applyProtection="1">
      <alignment horizontal="right" vertical="center" readingOrder="1"/>
    </xf>
    <xf numFmtId="0" fontId="97" fillId="3" borderId="0" xfId="0" applyFont="1" applyFill="1" applyBorder="1" applyAlignment="1" applyProtection="1">
      <alignment horizontal="center" vertical="center"/>
    </xf>
    <xf numFmtId="0" fontId="64" fillId="3" borderId="0" xfId="0" applyFont="1" applyFill="1" applyBorder="1" applyAlignment="1" applyProtection="1">
      <alignment horizontal="center" vertical="center"/>
    </xf>
    <xf numFmtId="4" fontId="24" fillId="3" borderId="16" xfId="0" applyNumberFormat="1" applyFont="1" applyFill="1" applyBorder="1" applyAlignment="1" applyProtection="1">
      <alignment horizontal="center" vertical="center"/>
    </xf>
    <xf numFmtId="4" fontId="24" fillId="3" borderId="16" xfId="0" applyNumberFormat="1" applyFont="1" applyFill="1" applyBorder="1" applyAlignment="1" applyProtection="1">
      <alignment horizontal="center" vertical="center"/>
      <protection locked="0"/>
    </xf>
    <xf numFmtId="2" fontId="65" fillId="3" borderId="17" xfId="0" applyNumberFormat="1" applyFont="1" applyFill="1" applyBorder="1" applyAlignment="1" applyProtection="1">
      <alignment horizontal="right"/>
      <protection locked="0"/>
    </xf>
    <xf numFmtId="0" fontId="66" fillId="0" borderId="0" xfId="0" applyFont="1" applyAlignment="1" applyProtection="1">
      <alignment vertical="center"/>
    </xf>
    <xf numFmtId="0" fontId="66" fillId="0" borderId="11" xfId="0" applyFont="1" applyBorder="1" applyAlignment="1" applyProtection="1">
      <alignment horizontal="right" vertical="center"/>
    </xf>
    <xf numFmtId="0" fontId="3" fillId="0" borderId="0" xfId="0" applyFont="1" applyAlignment="1" applyProtection="1">
      <alignment vertical="top" wrapText="1"/>
    </xf>
    <xf numFmtId="0" fontId="3" fillId="0" borderId="70" xfId="0" applyFont="1" applyBorder="1" applyAlignment="1" applyProtection="1">
      <alignment horizontal="left" vertical="center" wrapText="1"/>
    </xf>
    <xf numFmtId="0" fontId="9" fillId="0" borderId="70" xfId="0" applyFont="1" applyBorder="1" applyAlignment="1" applyProtection="1">
      <alignment horizontal="left" vertical="center" wrapText="1"/>
    </xf>
    <xf numFmtId="0" fontId="9" fillId="0" borderId="71" xfId="0" applyFont="1" applyBorder="1" applyAlignment="1" applyProtection="1">
      <alignment horizontal="left" vertical="center" wrapText="1"/>
    </xf>
    <xf numFmtId="0" fontId="3" fillId="11" borderId="7" xfId="0" applyFont="1" applyFill="1" applyBorder="1" applyAlignment="1" applyProtection="1">
      <alignment vertical="center"/>
      <protection locked="0"/>
    </xf>
    <xf numFmtId="0" fontId="6" fillId="11" borderId="0" xfId="0" applyFont="1" applyFill="1" applyBorder="1" applyAlignment="1" applyProtection="1">
      <alignment vertical="center"/>
      <protection locked="0"/>
    </xf>
    <xf numFmtId="0" fontId="6" fillId="11" borderId="7" xfId="0" applyFont="1" applyFill="1" applyBorder="1" applyAlignment="1" applyProtection="1">
      <alignment vertical="center"/>
      <protection locked="0"/>
    </xf>
    <xf numFmtId="0" fontId="6" fillId="11" borderId="1"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2" fontId="2" fillId="3" borderId="72" xfId="0" applyNumberFormat="1" applyFont="1" applyFill="1" applyBorder="1" applyAlignment="1" applyProtection="1">
      <alignment vertical="center" wrapText="1"/>
    </xf>
    <xf numFmtId="0" fontId="109" fillId="0" borderId="70" xfId="0" applyFont="1" applyBorder="1" applyAlignment="1" applyProtection="1">
      <alignment horizontal="left" vertical="center" wrapText="1"/>
    </xf>
    <xf numFmtId="0" fontId="110" fillId="0" borderId="70" xfId="0" applyFont="1" applyBorder="1" applyProtection="1"/>
    <xf numFmtId="0" fontId="56" fillId="0" borderId="0" xfId="0" applyFont="1" applyFill="1" applyBorder="1" applyAlignment="1" applyProtection="1">
      <alignment horizontal="center" vertical="center" readingOrder="1"/>
    </xf>
    <xf numFmtId="0" fontId="56" fillId="0" borderId="69"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4" fillId="0" borderId="73"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4" fontId="24" fillId="0" borderId="16" xfId="0" applyNumberFormat="1" applyFont="1" applyBorder="1" applyAlignment="1" applyProtection="1">
      <alignment horizontal="center" vertical="center"/>
      <protection locked="0"/>
    </xf>
    <xf numFmtId="0" fontId="65" fillId="0" borderId="27" xfId="0" applyFont="1" applyFill="1" applyBorder="1" applyAlignment="1" applyProtection="1">
      <alignment horizontal="right" vertical="center"/>
    </xf>
    <xf numFmtId="164" fontId="65" fillId="0" borderId="27" xfId="2" applyFont="1" applyFill="1" applyBorder="1" applyAlignment="1" applyProtection="1">
      <alignment horizontal="right" vertical="center"/>
      <protection locked="0"/>
    </xf>
    <xf numFmtId="164" fontId="69" fillId="7" borderId="27" xfId="2" applyFont="1" applyFill="1" applyBorder="1" applyAlignment="1" applyProtection="1">
      <alignment horizontal="right" vertical="center"/>
    </xf>
    <xf numFmtId="167" fontId="65" fillId="6" borderId="27" xfId="2" applyNumberFormat="1" applyFont="1" applyFill="1" applyBorder="1" applyAlignment="1" applyProtection="1">
      <alignment horizontal="right" vertical="center"/>
    </xf>
    <xf numFmtId="2" fontId="65" fillId="10" borderId="27" xfId="0" applyNumberFormat="1" applyFont="1" applyFill="1" applyBorder="1" applyAlignment="1" applyProtection="1">
      <alignment horizontal="right"/>
      <protection locked="0"/>
    </xf>
    <xf numFmtId="4" fontId="77" fillId="10" borderId="17" xfId="3" applyNumberFormat="1" applyFont="1" applyFill="1" applyBorder="1" applyAlignment="1" applyProtection="1">
      <alignment horizontal="right" vertical="center"/>
    </xf>
    <xf numFmtId="2" fontId="65" fillId="12" borderId="13" xfId="0" applyNumberFormat="1" applyFont="1" applyFill="1" applyBorder="1" applyAlignment="1" applyProtection="1">
      <alignment horizontal="right"/>
      <protection locked="0"/>
    </xf>
    <xf numFmtId="4" fontId="65" fillId="12" borderId="17" xfId="3" applyNumberFormat="1" applyFont="1" applyFill="1" applyBorder="1" applyAlignment="1" applyProtection="1">
      <alignment horizontal="right" vertical="center"/>
    </xf>
    <xf numFmtId="0" fontId="63" fillId="0" borderId="0"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24" fillId="0" borderId="24" xfId="3" applyFont="1" applyBorder="1" applyAlignment="1" applyProtection="1">
      <alignment horizontal="center" vertical="center"/>
    </xf>
    <xf numFmtId="0" fontId="3" fillId="0" borderId="16" xfId="0" applyFont="1" applyBorder="1" applyAlignment="1" applyProtection="1">
      <alignment horizontal="center" vertical="center" wrapText="1"/>
    </xf>
    <xf numFmtId="169" fontId="3" fillId="0" borderId="16" xfId="0" applyNumberFormat="1"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113" fillId="0" borderId="0" xfId="0" applyFont="1" applyBorder="1" applyAlignment="1">
      <alignment horizontal="center" vertical="center" wrapText="1"/>
    </xf>
    <xf numFmtId="169" fontId="3" fillId="0" borderId="0" xfId="0" applyNumberFormat="1" applyFont="1" applyBorder="1" applyAlignment="1" applyProtection="1">
      <alignment horizontal="center" vertical="center" wrapText="1"/>
    </xf>
    <xf numFmtId="0" fontId="63" fillId="0" borderId="0" xfId="0" applyFont="1" applyBorder="1" applyAlignment="1" applyProtection="1">
      <alignment horizontal="center" vertical="center"/>
    </xf>
    <xf numFmtId="0" fontId="30" fillId="0" borderId="16" xfId="0" applyFont="1" applyBorder="1" applyAlignment="1" applyProtection="1">
      <alignment horizontal="center" vertical="center" wrapText="1"/>
    </xf>
    <xf numFmtId="0" fontId="0" fillId="0" borderId="0" xfId="0" applyBorder="1"/>
    <xf numFmtId="0" fontId="24" fillId="0" borderId="16" xfId="0" applyFont="1" applyBorder="1" applyAlignment="1">
      <alignment horizontal="center"/>
    </xf>
    <xf numFmtId="0" fontId="0" fillId="0" borderId="16" xfId="0" applyBorder="1" applyAlignment="1" applyProtection="1">
      <alignment wrapText="1"/>
    </xf>
    <xf numFmtId="164" fontId="0" fillId="0" borderId="16" xfId="0" applyNumberFormat="1" applyBorder="1" applyAlignment="1" applyProtection="1">
      <alignment horizontal="center" vertical="center" wrapText="1"/>
    </xf>
    <xf numFmtId="2" fontId="0" fillId="0" borderId="16" xfId="0" applyNumberFormat="1" applyBorder="1" applyAlignment="1" applyProtection="1">
      <alignment horizontal="center" vertical="center" wrapText="1"/>
    </xf>
    <xf numFmtId="0" fontId="40" fillId="0" borderId="16" xfId="0" applyFont="1" applyBorder="1" applyAlignment="1" applyProtection="1">
      <alignment horizontal="center"/>
    </xf>
    <xf numFmtId="170" fontId="0" fillId="0" borderId="16" xfId="0" applyNumberFormat="1" applyBorder="1" applyAlignment="1" applyProtection="1">
      <alignment horizontal="center" vertical="center" wrapText="1"/>
    </xf>
    <xf numFmtId="0" fontId="40" fillId="13" borderId="16" xfId="0" applyFont="1" applyFill="1"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vertical="center" wrapText="1"/>
    </xf>
    <xf numFmtId="0" fontId="40" fillId="0" borderId="16" xfId="0" applyFont="1" applyBorder="1" applyAlignment="1" applyProtection="1">
      <alignment wrapText="1"/>
    </xf>
    <xf numFmtId="0" fontId="40" fillId="12" borderId="16" xfId="0" applyFont="1" applyFill="1" applyBorder="1" applyAlignment="1" applyProtection="1">
      <alignment horizontal="center" wrapText="1"/>
    </xf>
    <xf numFmtId="0" fontId="0" fillId="12" borderId="16" xfId="0" applyFill="1" applyBorder="1" applyAlignment="1" applyProtection="1">
      <alignment horizontal="center" vertical="center" wrapText="1"/>
    </xf>
    <xf numFmtId="0" fontId="107" fillId="0" borderId="0" xfId="0" applyFont="1" applyProtection="1"/>
    <xf numFmtId="0" fontId="24" fillId="0" borderId="16" xfId="0" applyFont="1" applyBorder="1" applyAlignment="1" applyProtection="1">
      <alignment horizontal="center"/>
    </xf>
    <xf numFmtId="0" fontId="11" fillId="0" borderId="0" xfId="0" applyFont="1"/>
    <xf numFmtId="0" fontId="11" fillId="0" borderId="0" xfId="0" applyFont="1" applyProtection="1"/>
    <xf numFmtId="0" fontId="62" fillId="0" borderId="0" xfId="0" applyFont="1" applyProtection="1"/>
    <xf numFmtId="0" fontId="1" fillId="0" borderId="0" xfId="0" applyFont="1" applyAlignment="1" applyProtection="1">
      <alignment horizontal="left"/>
    </xf>
    <xf numFmtId="0" fontId="0" fillId="0" borderId="0" xfId="0"/>
    <xf numFmtId="0" fontId="3" fillId="0" borderId="0" xfId="0" applyFont="1" applyProtection="1"/>
    <xf numFmtId="0" fontId="3" fillId="0" borderId="0" xfId="0" applyFont="1" applyFill="1" applyBorder="1" applyProtection="1"/>
    <xf numFmtId="0" fontId="3" fillId="0" borderId="0" xfId="0" applyFont="1" applyFill="1" applyProtection="1"/>
    <xf numFmtId="0" fontId="116" fillId="0" borderId="0" xfId="0" applyFont="1"/>
    <xf numFmtId="0" fontId="81" fillId="0" borderId="0" xfId="0" applyFont="1" applyProtection="1"/>
    <xf numFmtId="0" fontId="116" fillId="3" borderId="0" xfId="0" applyFont="1" applyFill="1"/>
    <xf numFmtId="0" fontId="0" fillId="0" borderId="0" xfId="0"/>
    <xf numFmtId="0" fontId="3" fillId="0" borderId="0" xfId="0" applyFont="1" applyFill="1" applyProtection="1"/>
    <xf numFmtId="4" fontId="121" fillId="17" borderId="73" xfId="0" applyNumberFormat="1" applyFont="1" applyFill="1" applyBorder="1" applyAlignment="1" applyProtection="1">
      <alignment vertical="center"/>
    </xf>
    <xf numFmtId="4" fontId="133" fillId="17" borderId="73" xfId="0" applyNumberFormat="1" applyFont="1" applyFill="1" applyBorder="1" applyAlignment="1" applyProtection="1">
      <alignment vertical="center"/>
    </xf>
    <xf numFmtId="0" fontId="134" fillId="0" borderId="73" xfId="0" applyFont="1" applyFill="1" applyBorder="1" applyAlignment="1" applyProtection="1">
      <alignment horizontal="right" vertical="center"/>
    </xf>
    <xf numFmtId="0" fontId="135" fillId="0" borderId="73" xfId="0" applyFont="1" applyBorder="1" applyAlignment="1" applyProtection="1">
      <alignment horizontal="right" vertical="center"/>
    </xf>
    <xf numFmtId="0" fontId="9" fillId="0" borderId="0" xfId="0" applyFont="1" applyFill="1" applyBorder="1" applyProtection="1"/>
    <xf numFmtId="0" fontId="0" fillId="0" borderId="0" xfId="0"/>
    <xf numFmtId="0" fontId="14" fillId="0" borderId="0" xfId="0" applyFont="1" applyFill="1" applyBorder="1" applyAlignment="1" applyProtection="1">
      <alignment horizontal="center" vertical="center"/>
    </xf>
    <xf numFmtId="0" fontId="9" fillId="0" borderId="0" xfId="0" applyFont="1" applyFill="1" applyBorder="1" applyProtection="1"/>
    <xf numFmtId="0" fontId="124" fillId="0" borderId="37" xfId="0" applyFont="1" applyBorder="1" applyAlignment="1">
      <alignment horizontal="left" vertical="center" wrapText="1"/>
    </xf>
    <xf numFmtId="0" fontId="65" fillId="0" borderId="0" xfId="3" applyFont="1" applyFill="1" applyBorder="1" applyAlignment="1" applyProtection="1">
      <alignment horizontal="right" vertical="center"/>
    </xf>
    <xf numFmtId="0" fontId="65" fillId="0" borderId="0" xfId="3" applyFont="1" applyFill="1" applyBorder="1" applyAlignment="1" applyProtection="1">
      <alignment vertical="center" wrapText="1"/>
    </xf>
    <xf numFmtId="0" fontId="123" fillId="0" borderId="0" xfId="0" applyFont="1" applyFill="1" applyBorder="1" applyAlignment="1" applyProtection="1">
      <alignment horizontal="right" vertical="center"/>
    </xf>
    <xf numFmtId="0" fontId="123" fillId="0" borderId="0" xfId="0" applyFont="1" applyFill="1" applyBorder="1" applyAlignment="1" applyProtection="1">
      <alignment vertical="center" wrapText="1"/>
    </xf>
    <xf numFmtId="4" fontId="122" fillId="0" borderId="0" xfId="3" applyNumberFormat="1" applyFont="1" applyFill="1" applyBorder="1" applyAlignment="1" applyProtection="1">
      <alignment horizontal="center" vertical="center"/>
      <protection locked="0"/>
    </xf>
    <xf numFmtId="0" fontId="65"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125" fillId="0" borderId="0" xfId="0" applyFont="1" applyAlignment="1">
      <alignment horizontal="center" vertical="center"/>
    </xf>
    <xf numFmtId="0" fontId="126" fillId="0" borderId="0" xfId="0" applyFont="1"/>
    <xf numFmtId="4" fontId="37" fillId="0" borderId="0" xfId="3" applyNumberFormat="1" applyFont="1" applyFill="1" applyBorder="1" applyAlignment="1" applyProtection="1">
      <alignment horizontal="left" vertical="center"/>
    </xf>
    <xf numFmtId="0" fontId="127" fillId="0" borderId="0" xfId="0" applyFont="1" applyFill="1" applyBorder="1" applyProtection="1"/>
    <xf numFmtId="0" fontId="128" fillId="0" borderId="0" xfId="0" applyFont="1" applyFill="1" applyBorder="1"/>
    <xf numFmtId="0" fontId="129" fillId="0" borderId="0" xfId="0" applyFont="1" applyFill="1" applyBorder="1" applyAlignment="1" applyProtection="1">
      <alignment vertical="center" wrapText="1"/>
    </xf>
    <xf numFmtId="0" fontId="130" fillId="0" borderId="0" xfId="3" applyFont="1" applyFill="1" applyBorder="1" applyAlignment="1" applyProtection="1">
      <alignment horizontal="left" vertical="center"/>
    </xf>
    <xf numFmtId="2" fontId="130" fillId="0" borderId="0" xfId="0" applyNumberFormat="1" applyFont="1" applyFill="1" applyBorder="1" applyAlignment="1" applyProtection="1">
      <alignment horizontal="center" vertical="center"/>
    </xf>
    <xf numFmtId="0" fontId="130" fillId="0" borderId="0" xfId="0" applyNumberFormat="1" applyFont="1" applyFill="1" applyBorder="1" applyAlignment="1" applyProtection="1">
      <alignment horizontal="center" vertical="center"/>
    </xf>
    <xf numFmtId="0" fontId="131" fillId="0" borderId="11" xfId="0" applyFont="1" applyBorder="1" applyAlignment="1">
      <alignment horizontal="center" vertical="center" wrapText="1"/>
    </xf>
    <xf numFmtId="0" fontId="124" fillId="0" borderId="31" xfId="0" applyFont="1" applyBorder="1" applyAlignment="1">
      <alignment horizontal="left" vertical="center" wrapText="1"/>
    </xf>
    <xf numFmtId="0" fontId="124" fillId="0" borderId="31" xfId="0" applyFont="1" applyBorder="1" applyAlignment="1">
      <alignment vertical="center" wrapText="1"/>
    </xf>
    <xf numFmtId="0" fontId="124" fillId="0" borderId="17" xfId="0" applyFont="1" applyBorder="1" applyAlignment="1">
      <alignment horizontal="left" vertical="center" wrapText="1"/>
    </xf>
    <xf numFmtId="0" fontId="124" fillId="0" borderId="17" xfId="0" applyFont="1" applyBorder="1" applyAlignment="1">
      <alignment vertical="center" wrapText="1"/>
    </xf>
    <xf numFmtId="0" fontId="117" fillId="0" borderId="17" xfId="0" applyFont="1" applyBorder="1" applyAlignment="1">
      <alignment horizontal="left" vertical="center" wrapText="1"/>
    </xf>
    <xf numFmtId="0" fontId="124" fillId="0" borderId="27" xfId="0" applyFont="1" applyBorder="1" applyAlignment="1">
      <alignment vertical="center" wrapText="1"/>
    </xf>
    <xf numFmtId="0" fontId="124" fillId="0" borderId="27" xfId="0" applyFont="1" applyBorder="1" applyAlignment="1">
      <alignment horizontal="left" vertical="center" wrapText="1"/>
    </xf>
    <xf numFmtId="0" fontId="69" fillId="0" borderId="17" xfId="0" applyFont="1" applyBorder="1" applyAlignment="1">
      <alignment vertical="center" wrapText="1"/>
    </xf>
    <xf numFmtId="0" fontId="69" fillId="0" borderId="17" xfId="0" applyFont="1" applyBorder="1" applyAlignment="1">
      <alignment horizontal="left" vertical="center" wrapText="1"/>
    </xf>
    <xf numFmtId="0" fontId="124" fillId="0" borderId="40" xfId="0" applyFont="1" applyBorder="1" applyAlignment="1">
      <alignment horizontal="left" vertical="center" wrapText="1"/>
    </xf>
    <xf numFmtId="0" fontId="124" fillId="0" borderId="41" xfId="0" applyFont="1" applyBorder="1" applyAlignment="1">
      <alignment horizontal="left" vertical="center" wrapText="1"/>
    </xf>
    <xf numFmtId="0" fontId="124" fillId="0" borderId="18" xfId="0" applyFont="1" applyBorder="1" applyAlignment="1">
      <alignment horizontal="left" vertical="center" wrapText="1"/>
    </xf>
    <xf numFmtId="0" fontId="124" fillId="0" borderId="19" xfId="0" applyFont="1" applyBorder="1" applyAlignment="1">
      <alignment horizontal="left" vertical="center" wrapText="1"/>
    </xf>
    <xf numFmtId="0" fontId="124" fillId="0" borderId="12" xfId="0" applyFont="1" applyBorder="1" applyAlignment="1">
      <alignment horizontal="left" vertical="center" wrapText="1"/>
    </xf>
    <xf numFmtId="0" fontId="124" fillId="0" borderId="21" xfId="0" applyFont="1" applyBorder="1" applyAlignment="1">
      <alignment horizontal="left" vertical="center" wrapText="1"/>
    </xf>
    <xf numFmtId="0" fontId="124" fillId="0" borderId="20" xfId="0" applyFont="1" applyBorder="1" applyAlignment="1">
      <alignment horizontal="left" vertical="center" wrapText="1"/>
    </xf>
    <xf numFmtId="0" fontId="124" fillId="0" borderId="42" xfId="0" applyFont="1" applyBorder="1" applyAlignment="1">
      <alignment horizontal="left" vertical="center" wrapText="1"/>
    </xf>
    <xf numFmtId="0" fontId="124" fillId="0" borderId="13" xfId="0" applyFont="1" applyBorder="1" applyAlignment="1">
      <alignment horizontal="left" vertical="center" wrapText="1"/>
    </xf>
    <xf numFmtId="0" fontId="124" fillId="0" borderId="46" xfId="0" applyFont="1" applyBorder="1" applyAlignment="1">
      <alignment horizontal="left" vertical="center" wrapText="1"/>
    </xf>
    <xf numFmtId="0" fontId="30" fillId="20" borderId="16" xfId="0" applyFont="1" applyFill="1" applyBorder="1" applyAlignment="1" applyProtection="1">
      <alignment horizontal="center"/>
    </xf>
    <xf numFmtId="0" fontId="70" fillId="22" borderId="0" xfId="0" applyFont="1" applyFill="1" applyBorder="1" applyProtection="1"/>
    <xf numFmtId="0" fontId="116" fillId="21" borderId="0" xfId="0" applyFont="1" applyFill="1" applyAlignment="1">
      <alignment horizontal="center"/>
    </xf>
    <xf numFmtId="0" fontId="116" fillId="21" borderId="0" xfId="0" applyFont="1" applyFill="1" applyProtection="1"/>
    <xf numFmtId="0" fontId="15" fillId="0" borderId="0" xfId="0" applyFont="1"/>
    <xf numFmtId="0" fontId="8" fillId="0" borderId="0" xfId="0" applyFont="1" applyAlignment="1">
      <alignment horizontal="left" vertical="center" wrapText="1"/>
    </xf>
    <xf numFmtId="0" fontId="7" fillId="0" borderId="0" xfId="0" applyFont="1" applyAlignment="1">
      <alignment horizontal="left" vertical="center" wrapText="1"/>
    </xf>
    <xf numFmtId="0" fontId="140" fillId="0" borderId="0" xfId="0" applyFont="1" applyAlignment="1">
      <alignment vertical="center"/>
    </xf>
    <xf numFmtId="0" fontId="141" fillId="20" borderId="0" xfId="0" applyFont="1" applyFill="1" applyAlignment="1">
      <alignment horizontal="left" vertical="center"/>
    </xf>
    <xf numFmtId="0" fontId="142" fillId="0" borderId="0" xfId="0" applyFont="1" applyAlignment="1">
      <alignment horizontal="right" vertical="center" wrapText="1"/>
    </xf>
    <xf numFmtId="0" fontId="0" fillId="0" borderId="0" xfId="0" applyAlignment="1">
      <alignment horizontal="center" vertical="center"/>
    </xf>
    <xf numFmtId="0" fontId="132" fillId="0" borderId="0" xfId="0" applyFont="1" applyAlignment="1">
      <alignment horizontal="center" vertical="center"/>
    </xf>
    <xf numFmtId="0" fontId="142" fillId="0" borderId="0" xfId="0" applyFont="1" applyAlignment="1">
      <alignment vertical="center" wrapText="1"/>
    </xf>
    <xf numFmtId="0" fontId="69" fillId="0" borderId="0" xfId="0" applyFont="1" applyAlignment="1">
      <alignment vertical="center"/>
    </xf>
    <xf numFmtId="0" fontId="0" fillId="0" borderId="0" xfId="0" applyAlignment="1">
      <alignment vertical="center"/>
    </xf>
    <xf numFmtId="0" fontId="144" fillId="20" borderId="0" xfId="0" applyFont="1" applyFill="1" applyAlignment="1">
      <alignment vertical="center"/>
    </xf>
    <xf numFmtId="0" fontId="0" fillId="20" borderId="0" xfId="0" applyFill="1" applyAlignment="1">
      <alignment vertical="center"/>
    </xf>
    <xf numFmtId="0" fontId="1" fillId="0" borderId="0" xfId="0" applyFont="1" applyAlignment="1">
      <alignment vertical="center"/>
    </xf>
    <xf numFmtId="0" fontId="142" fillId="20" borderId="0" xfId="0" applyFont="1" applyFill="1" applyAlignment="1">
      <alignment horizontal="right" vertical="center" wrapText="1"/>
    </xf>
    <xf numFmtId="0" fontId="119" fillId="20" borderId="0" xfId="0" applyFont="1" applyFill="1" applyAlignment="1">
      <alignment horizontal="left" vertical="center" wrapText="1"/>
    </xf>
    <xf numFmtId="0" fontId="147" fillId="0" borderId="0" xfId="0" applyFont="1"/>
    <xf numFmtId="0" fontId="22" fillId="20" borderId="0" xfId="0" applyFont="1" applyFill="1"/>
    <xf numFmtId="4" fontId="65" fillId="0" borderId="17" xfId="3" applyNumberFormat="1" applyFont="1" applyBorder="1" applyAlignment="1">
      <alignment horizontal="right" vertical="center"/>
    </xf>
    <xf numFmtId="0" fontId="65" fillId="20" borderId="17" xfId="0" applyFont="1" applyFill="1" applyBorder="1" applyAlignment="1">
      <alignment horizontal="left" vertical="center"/>
    </xf>
    <xf numFmtId="4" fontId="69" fillId="0" borderId="17" xfId="3" applyNumberFormat="1" applyFont="1" applyBorder="1" applyAlignment="1" applyProtection="1">
      <alignment horizontal="right" vertical="center"/>
      <protection locked="0"/>
    </xf>
    <xf numFmtId="4" fontId="65" fillId="0" borderId="31" xfId="3" applyNumberFormat="1" applyFont="1" applyBorder="1" applyAlignment="1">
      <alignment horizontal="right" vertical="center"/>
    </xf>
    <xf numFmtId="0" fontId="66" fillId="0" borderId="31" xfId="0" applyFont="1" applyBorder="1" applyAlignment="1">
      <alignment horizontal="left" vertical="center"/>
    </xf>
    <xf numFmtId="4" fontId="69" fillId="0" borderId="31" xfId="3" applyNumberFormat="1" applyFont="1" applyBorder="1" applyAlignment="1" applyProtection="1">
      <alignment horizontal="right" vertical="center"/>
      <protection locked="0"/>
    </xf>
    <xf numFmtId="0" fontId="66" fillId="0" borderId="17" xfId="0" applyFont="1" applyBorder="1" applyAlignment="1">
      <alignment horizontal="left" vertical="center"/>
    </xf>
    <xf numFmtId="4" fontId="65" fillId="0" borderId="17" xfId="3" applyNumberFormat="1" applyFont="1" applyBorder="1" applyAlignment="1">
      <alignment horizontal="left" vertical="center"/>
    </xf>
    <xf numFmtId="0" fontId="65" fillId="20" borderId="17" xfId="3" applyFont="1" applyFill="1" applyBorder="1" applyAlignment="1">
      <alignment horizontal="right" vertical="center" wrapText="1"/>
    </xf>
    <xf numFmtId="0" fontId="65" fillId="20" borderId="17" xfId="0" applyFont="1" applyFill="1" applyBorder="1" applyAlignment="1">
      <alignment horizontal="left" vertical="center" wrapText="1"/>
    </xf>
    <xf numFmtId="0" fontId="65" fillId="20" borderId="12" xfId="3" applyFont="1" applyFill="1" applyBorder="1" applyAlignment="1">
      <alignment horizontal="right" vertical="center" wrapText="1"/>
    </xf>
    <xf numFmtId="0" fontId="65" fillId="20" borderId="12" xfId="3" applyFont="1" applyFill="1" applyBorder="1" applyAlignment="1">
      <alignment horizontal="left" vertical="center" wrapText="1"/>
    </xf>
    <xf numFmtId="4" fontId="69" fillId="0" borderId="12" xfId="3" applyNumberFormat="1" applyFont="1" applyBorder="1" applyAlignment="1" applyProtection="1">
      <alignment horizontal="right" vertical="center"/>
      <protection locked="0"/>
    </xf>
    <xf numFmtId="0" fontId="8" fillId="24" borderId="11" xfId="0" applyFont="1" applyFill="1" applyBorder="1" applyAlignment="1">
      <alignment horizontal="left" vertical="center"/>
    </xf>
    <xf numFmtId="4" fontId="148" fillId="25" borderId="11" xfId="3" applyNumberFormat="1" applyFont="1" applyFill="1" applyBorder="1" applyAlignment="1">
      <alignment horizontal="left" vertical="center"/>
    </xf>
    <xf numFmtId="0" fontId="65" fillId="0" borderId="18" xfId="3" applyFont="1" applyBorder="1" applyAlignment="1">
      <alignment horizontal="right" vertical="center" wrapText="1"/>
    </xf>
    <xf numFmtId="0" fontId="65" fillId="0" borderId="18" xfId="3" applyFont="1" applyBorder="1" applyAlignment="1">
      <alignment horizontal="left" vertical="center" wrapText="1"/>
    </xf>
    <xf numFmtId="4" fontId="69" fillId="0" borderId="18" xfId="3" applyNumberFormat="1" applyFont="1" applyBorder="1" applyAlignment="1" applyProtection="1">
      <alignment horizontal="right" vertical="center"/>
      <protection locked="0"/>
    </xf>
    <xf numFmtId="0" fontId="65" fillId="0" borderId="17" xfId="3" applyFont="1" applyBorder="1" applyAlignment="1">
      <alignment horizontal="right" vertical="center" wrapText="1"/>
    </xf>
    <xf numFmtId="0" fontId="65" fillId="0" borderId="17" xfId="3" applyFont="1" applyBorder="1" applyAlignment="1">
      <alignment horizontal="left" vertical="center" wrapText="1"/>
    </xf>
    <xf numFmtId="0" fontId="65" fillId="0" borderId="17" xfId="0" applyFont="1" applyBorder="1" applyAlignment="1">
      <alignment horizontal="left" vertical="center" wrapText="1"/>
    </xf>
    <xf numFmtId="0" fontId="9" fillId="20" borderId="17" xfId="0" applyFont="1" applyFill="1" applyBorder="1" applyAlignment="1">
      <alignment horizontal="left" vertical="center"/>
    </xf>
    <xf numFmtId="0" fontId="65" fillId="0" borderId="12" xfId="3" applyFont="1" applyBorder="1" applyAlignment="1">
      <alignment horizontal="right" vertical="center" wrapText="1"/>
    </xf>
    <xf numFmtId="0" fontId="65" fillId="0" borderId="12" xfId="3" applyFont="1" applyBorder="1" applyAlignment="1">
      <alignment horizontal="left" vertical="center" wrapText="1"/>
    </xf>
    <xf numFmtId="3" fontId="40" fillId="13" borderId="16" xfId="0" applyNumberFormat="1" applyFont="1" applyFill="1" applyBorder="1" applyAlignment="1" applyProtection="1">
      <alignment horizontal="center" vertical="center" wrapText="1"/>
    </xf>
    <xf numFmtId="0" fontId="142" fillId="0" borderId="0" xfId="0" applyFont="1" applyAlignment="1">
      <alignment horizontal="right" vertical="center"/>
    </xf>
    <xf numFmtId="0" fontId="143" fillId="20" borderId="0" xfId="0" applyFont="1" applyFill="1" applyAlignment="1" applyProtection="1">
      <alignment horizontal="left" vertical="center"/>
      <protection locked="0"/>
    </xf>
    <xf numFmtId="0" fontId="146" fillId="20" borderId="0" xfId="0" applyFont="1" applyFill="1" applyAlignment="1" applyProtection="1">
      <alignment horizontal="left" vertical="center"/>
      <protection locked="0"/>
    </xf>
    <xf numFmtId="0" fontId="97" fillId="6" borderId="33" xfId="0" applyFont="1" applyFill="1" applyBorder="1" applyAlignment="1" applyProtection="1">
      <alignment horizontal="center" vertical="center"/>
    </xf>
    <xf numFmtId="0" fontId="97" fillId="6" borderId="14" xfId="0" applyFont="1" applyFill="1" applyBorder="1" applyAlignment="1" applyProtection="1">
      <alignment horizontal="center" vertical="center"/>
    </xf>
    <xf numFmtId="0" fontId="97" fillId="6" borderId="34" xfId="0" applyFont="1" applyFill="1" applyBorder="1" applyAlignment="1" applyProtection="1">
      <alignment horizontal="center" vertical="center"/>
    </xf>
    <xf numFmtId="0" fontId="55" fillId="6" borderId="38" xfId="0" applyFont="1" applyFill="1" applyBorder="1" applyAlignment="1" applyProtection="1">
      <alignment horizontal="center" vertical="center"/>
    </xf>
    <xf numFmtId="0" fontId="55" fillId="6" borderId="45" xfId="0" applyFont="1" applyFill="1" applyBorder="1" applyAlignment="1" applyProtection="1">
      <alignment horizontal="center" vertical="center"/>
    </xf>
    <xf numFmtId="0" fontId="55" fillId="6" borderId="53" xfId="0" applyFont="1" applyFill="1" applyBorder="1" applyAlignment="1" applyProtection="1">
      <alignment horizontal="center" vertical="center"/>
    </xf>
    <xf numFmtId="0" fontId="97" fillId="6" borderId="38" xfId="0" applyFont="1" applyFill="1" applyBorder="1" applyAlignment="1" applyProtection="1">
      <alignment horizontal="left" vertical="center"/>
    </xf>
    <xf numFmtId="0" fontId="97" fillId="6" borderId="45" xfId="0" applyFont="1" applyFill="1" applyBorder="1" applyAlignment="1" applyProtection="1">
      <alignment horizontal="left" vertical="center"/>
    </xf>
    <xf numFmtId="0" fontId="97" fillId="6" borderId="53" xfId="0" applyFont="1" applyFill="1" applyBorder="1" applyAlignment="1" applyProtection="1">
      <alignment horizontal="left" vertical="center"/>
    </xf>
    <xf numFmtId="0" fontId="1" fillId="3" borderId="38" xfId="0" applyFont="1" applyFill="1" applyBorder="1" applyAlignment="1" applyProtection="1">
      <alignment horizontal="left" vertical="center" wrapText="1"/>
    </xf>
    <xf numFmtId="0" fontId="1" fillId="3" borderId="45" xfId="0" applyFont="1" applyFill="1" applyBorder="1" applyAlignment="1" applyProtection="1">
      <alignment horizontal="left" vertical="center" wrapText="1"/>
    </xf>
    <xf numFmtId="0" fontId="1" fillId="3" borderId="53" xfId="0" applyFont="1" applyFill="1" applyBorder="1" applyAlignment="1" applyProtection="1">
      <alignment horizontal="left" vertical="center" wrapText="1"/>
    </xf>
    <xf numFmtId="0" fontId="93" fillId="3" borderId="38" xfId="0" applyFont="1" applyFill="1" applyBorder="1" applyAlignment="1" applyProtection="1">
      <alignment horizontal="left" vertical="center" wrapText="1"/>
    </xf>
    <xf numFmtId="0" fontId="93" fillId="3" borderId="45" xfId="0" applyFont="1" applyFill="1" applyBorder="1" applyAlignment="1" applyProtection="1">
      <alignment horizontal="left" vertical="center" wrapText="1"/>
    </xf>
    <xf numFmtId="0" fontId="93" fillId="3" borderId="53"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69" fillId="0" borderId="38" xfId="0" applyFont="1" applyBorder="1" applyAlignment="1" applyProtection="1">
      <alignment horizontal="left" vertical="center" wrapText="1"/>
    </xf>
    <xf numFmtId="0" fontId="69" fillId="0" borderId="45" xfId="0" applyFont="1" applyBorder="1" applyAlignment="1" applyProtection="1">
      <alignment horizontal="left" vertical="center" wrapText="1"/>
    </xf>
    <xf numFmtId="0" fontId="69" fillId="0" borderId="53" xfId="0" applyFont="1" applyBorder="1" applyAlignment="1" applyProtection="1">
      <alignment horizontal="left" vertical="center" wrapText="1"/>
    </xf>
    <xf numFmtId="0" fontId="94" fillId="0" borderId="38" xfId="0" applyFont="1" applyBorder="1" applyAlignment="1" applyProtection="1">
      <alignment horizontal="left" vertical="center" wrapText="1"/>
    </xf>
    <xf numFmtId="0" fontId="37" fillId="0" borderId="45" xfId="0" applyFont="1" applyBorder="1" applyAlignment="1" applyProtection="1">
      <alignment horizontal="left" vertical="center" wrapText="1"/>
    </xf>
    <xf numFmtId="0" fontId="37" fillId="0" borderId="53"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7" fillId="0" borderId="0" xfId="0" applyFont="1" applyAlignment="1" applyProtection="1">
      <alignment horizontal="left" vertical="center" wrapText="1"/>
    </xf>
    <xf numFmtId="0" fontId="37" fillId="0" borderId="47" xfId="0" applyFont="1" applyBorder="1" applyAlignment="1" applyProtection="1">
      <alignment horizontal="center" vertical="center" wrapText="1"/>
    </xf>
    <xf numFmtId="0" fontId="37" fillId="0" borderId="43" xfId="0" applyFont="1" applyBorder="1" applyAlignment="1" applyProtection="1">
      <alignment horizontal="center" vertical="center" wrapText="1"/>
    </xf>
    <xf numFmtId="0" fontId="37" fillId="0" borderId="73" xfId="0" applyFont="1" applyBorder="1" applyAlignment="1" applyProtection="1">
      <alignment horizontal="center" vertical="center" wrapText="1"/>
    </xf>
    <xf numFmtId="0" fontId="119" fillId="18" borderId="38" xfId="0" applyFont="1" applyFill="1" applyBorder="1" applyAlignment="1" applyProtection="1">
      <alignment horizontal="left" vertical="center" wrapText="1"/>
    </xf>
    <xf numFmtId="0" fontId="119" fillId="18" borderId="45" xfId="0" applyFont="1" applyFill="1" applyBorder="1" applyAlignment="1" applyProtection="1">
      <alignment horizontal="left" vertical="center" wrapText="1"/>
    </xf>
    <xf numFmtId="0" fontId="119" fillId="18" borderId="53" xfId="0" applyFont="1" applyFill="1" applyBorder="1" applyAlignment="1" applyProtection="1">
      <alignment horizontal="left" vertical="center" wrapText="1"/>
    </xf>
    <xf numFmtId="0" fontId="94" fillId="0" borderId="0" xfId="0" applyFont="1" applyAlignment="1" applyProtection="1">
      <alignment horizontal="left" vertical="center" wrapText="1"/>
    </xf>
    <xf numFmtId="0" fontId="11" fillId="0" borderId="0" xfId="0" applyFont="1" applyAlignment="1" applyProtection="1">
      <alignment horizontal="center"/>
    </xf>
    <xf numFmtId="0" fontId="1" fillId="3" borderId="0" xfId="0" applyFont="1" applyFill="1" applyAlignment="1" applyProtection="1">
      <alignment horizontal="left"/>
    </xf>
    <xf numFmtId="0" fontId="69" fillId="0" borderId="4" xfId="0" applyFont="1" applyBorder="1" applyAlignment="1" applyProtection="1">
      <alignment horizontal="center" vertical="center" wrapText="1"/>
    </xf>
    <xf numFmtId="0" fontId="69" fillId="0" borderId="6" xfId="0" applyFont="1" applyBorder="1" applyAlignment="1" applyProtection="1">
      <alignment horizontal="center" vertical="center" wrapText="1"/>
    </xf>
    <xf numFmtId="0" fontId="69" fillId="0" borderId="7" xfId="0" applyFont="1" applyBorder="1" applyAlignment="1" applyProtection="1">
      <alignment horizontal="center" vertical="center" wrapText="1"/>
    </xf>
    <xf numFmtId="0" fontId="69" fillId="0" borderId="8" xfId="0" applyFont="1" applyBorder="1" applyAlignment="1" applyProtection="1">
      <alignment horizontal="center" vertical="center" wrapText="1"/>
    </xf>
    <xf numFmtId="0" fontId="69" fillId="0" borderId="4" xfId="0" applyFont="1" applyBorder="1" applyAlignment="1" applyProtection="1">
      <alignment horizontal="left" vertical="center" wrapText="1"/>
    </xf>
    <xf numFmtId="0" fontId="69" fillId="0" borderId="5" xfId="0" applyFont="1" applyBorder="1" applyAlignment="1" applyProtection="1">
      <alignment horizontal="left" vertical="center" wrapText="1"/>
    </xf>
    <xf numFmtId="0" fontId="69" fillId="0" borderId="6" xfId="0" applyFont="1" applyBorder="1" applyAlignment="1" applyProtection="1">
      <alignment horizontal="left" vertical="center" wrapText="1"/>
    </xf>
    <xf numFmtId="0" fontId="69" fillId="0" borderId="1" xfId="0" applyFont="1" applyBorder="1" applyAlignment="1" applyProtection="1">
      <alignment horizontal="left" vertical="center" wrapText="1"/>
    </xf>
    <xf numFmtId="0" fontId="69" fillId="0" borderId="2" xfId="0" applyFont="1" applyBorder="1" applyAlignment="1" applyProtection="1">
      <alignment horizontal="left" vertical="center" wrapText="1"/>
    </xf>
    <xf numFmtId="0" fontId="69" fillId="0" borderId="3" xfId="0" applyFont="1" applyBorder="1" applyAlignment="1" applyProtection="1">
      <alignment horizontal="left" vertical="center" wrapText="1"/>
    </xf>
    <xf numFmtId="0" fontId="69" fillId="0" borderId="38" xfId="0" applyFont="1" applyBorder="1" applyAlignment="1" applyProtection="1">
      <alignment horizontal="center" vertical="center" wrapText="1"/>
    </xf>
    <xf numFmtId="0" fontId="69" fillId="0" borderId="53" xfId="0" applyFont="1" applyBorder="1" applyAlignment="1" applyProtection="1">
      <alignment horizontal="center" vertical="center" wrapText="1"/>
    </xf>
    <xf numFmtId="0" fontId="9" fillId="0" borderId="0" xfId="0" applyFont="1" applyAlignment="1">
      <alignment horizontal="left" vertical="center" wrapText="1"/>
    </xf>
    <xf numFmtId="0" fontId="30" fillId="0" borderId="5" xfId="0" applyFont="1" applyFill="1" applyBorder="1" applyAlignment="1" applyProtection="1">
      <alignment horizontal="center" vertical="center" readingOrder="1"/>
    </xf>
    <xf numFmtId="0" fontId="109" fillId="0" borderId="70" xfId="0" applyFont="1" applyBorder="1" applyAlignment="1" applyProtection="1">
      <alignment horizontal="center" vertical="center" wrapText="1"/>
    </xf>
    <xf numFmtId="0" fontId="3" fillId="18" borderId="38" xfId="0" applyFont="1" applyFill="1" applyBorder="1" applyAlignment="1" applyProtection="1">
      <alignment horizontal="left" vertical="center" wrapText="1"/>
    </xf>
    <xf numFmtId="0" fontId="3" fillId="18" borderId="45" xfId="0" applyFont="1" applyFill="1" applyBorder="1" applyAlignment="1" applyProtection="1">
      <alignment horizontal="left" vertical="center" wrapText="1"/>
    </xf>
    <xf numFmtId="0" fontId="3" fillId="18" borderId="53" xfId="0" applyFont="1" applyFill="1" applyBorder="1" applyAlignment="1" applyProtection="1">
      <alignment horizontal="left" vertical="center" wrapText="1"/>
    </xf>
    <xf numFmtId="0" fontId="3" fillId="0" borderId="0" xfId="0" applyFont="1" applyAlignment="1" applyProtection="1">
      <alignment horizontal="left"/>
    </xf>
    <xf numFmtId="0" fontId="7" fillId="0" borderId="0" xfId="0" applyFont="1" applyBorder="1" applyAlignment="1" applyProtection="1">
      <alignment horizontal="left" vertical="center" wrapText="1"/>
    </xf>
    <xf numFmtId="0" fontId="30" fillId="0" borderId="2" xfId="0" applyFont="1" applyFill="1" applyBorder="1" applyAlignment="1" applyProtection="1">
      <alignment horizontal="center" readingOrder="1"/>
    </xf>
    <xf numFmtId="0" fontId="93" fillId="3" borderId="0" xfId="0" applyFont="1" applyFill="1" applyAlignment="1" applyProtection="1">
      <alignment horizontal="left"/>
    </xf>
    <xf numFmtId="0" fontId="30" fillId="14" borderId="69" xfId="0" quotePrefix="1" applyFont="1" applyFill="1" applyBorder="1" applyAlignment="1" applyProtection="1">
      <alignment horizontal="center" vertical="center" wrapText="1"/>
    </xf>
    <xf numFmtId="0" fontId="30" fillId="14" borderId="0" xfId="0" quotePrefix="1" applyFont="1" applyFill="1" applyBorder="1" applyAlignment="1" applyProtection="1">
      <alignment horizontal="center" vertical="center" wrapText="1"/>
    </xf>
    <xf numFmtId="0" fontId="30" fillId="14" borderId="68"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3" fillId="0" borderId="0" xfId="0" applyFont="1" applyAlignment="1" applyProtection="1">
      <alignment vertical="top" wrapText="1"/>
    </xf>
    <xf numFmtId="0" fontId="64" fillId="6" borderId="14" xfId="0" applyFont="1" applyFill="1" applyBorder="1" applyAlignment="1" applyProtection="1">
      <alignment horizontal="center" vertical="center"/>
    </xf>
    <xf numFmtId="0" fontId="64" fillId="6" borderId="34" xfId="0" applyFont="1" applyFill="1" applyBorder="1" applyAlignment="1" applyProtection="1">
      <alignment horizontal="center" vertical="center"/>
    </xf>
    <xf numFmtId="0" fontId="57" fillId="0" borderId="38" xfId="0" applyFont="1" applyBorder="1" applyAlignment="1" applyProtection="1">
      <alignment vertical="center" wrapText="1"/>
    </xf>
    <xf numFmtId="0" fontId="57" fillId="0" borderId="45" xfId="0" applyFont="1" applyBorder="1" applyAlignment="1" applyProtection="1">
      <alignment vertical="center" wrapText="1"/>
    </xf>
    <xf numFmtId="0" fontId="7" fillId="0" borderId="0" xfId="0" applyFont="1" applyAlignment="1" applyProtection="1">
      <alignment horizontal="left"/>
    </xf>
    <xf numFmtId="0" fontId="57" fillId="0" borderId="1" xfId="0" applyFont="1" applyBorder="1" applyAlignment="1" applyProtection="1">
      <alignment vertical="center" wrapText="1"/>
    </xf>
    <xf numFmtId="0" fontId="57" fillId="0" borderId="2" xfId="0" applyFont="1" applyBorder="1" applyAlignment="1" applyProtection="1">
      <alignment vertical="center" wrapText="1"/>
    </xf>
    <xf numFmtId="0" fontId="44" fillId="0" borderId="74" xfId="0" applyFont="1" applyBorder="1" applyAlignment="1" applyProtection="1">
      <alignment horizontal="left" vertical="center" wrapText="1"/>
    </xf>
    <xf numFmtId="0" fontId="44" fillId="0" borderId="75" xfId="0" applyFont="1" applyBorder="1" applyAlignment="1" applyProtection="1">
      <alignment horizontal="left" vertical="center" wrapText="1"/>
    </xf>
    <xf numFmtId="0" fontId="44" fillId="0" borderId="76" xfId="0" applyFont="1" applyBorder="1" applyAlignment="1" applyProtection="1">
      <alignment horizontal="left" vertical="center" wrapText="1"/>
    </xf>
    <xf numFmtId="0" fontId="9" fillId="0" borderId="69" xfId="0" applyFont="1" applyBorder="1" applyAlignment="1" applyProtection="1">
      <alignment horizontal="left"/>
    </xf>
    <xf numFmtId="0" fontId="9" fillId="0" borderId="0" xfId="0" applyFont="1" applyBorder="1" applyAlignment="1" applyProtection="1">
      <alignment horizontal="left"/>
    </xf>
    <xf numFmtId="0" fontId="9" fillId="0" borderId="68" xfId="0" applyFont="1" applyBorder="1" applyAlignment="1" applyProtection="1">
      <alignment horizontal="left"/>
    </xf>
    <xf numFmtId="0" fontId="86" fillId="0" borderId="0" xfId="0" applyFont="1" applyBorder="1" applyAlignment="1" applyProtection="1">
      <alignment horizontal="left" vertical="center" wrapText="1"/>
    </xf>
    <xf numFmtId="165" fontId="30" fillId="0" borderId="38" xfId="0" applyNumberFormat="1" applyFont="1" applyFill="1" applyBorder="1" applyAlignment="1" applyProtection="1">
      <alignment horizontal="center"/>
      <protection locked="0"/>
    </xf>
    <xf numFmtId="165" fontId="30" fillId="0" borderId="45" xfId="0" applyNumberFormat="1" applyFont="1" applyFill="1" applyBorder="1" applyAlignment="1" applyProtection="1">
      <alignment horizontal="center"/>
      <protection locked="0"/>
    </xf>
    <xf numFmtId="165" fontId="30" fillId="0" borderId="53" xfId="0" applyNumberFormat="1" applyFont="1" applyFill="1" applyBorder="1" applyAlignment="1" applyProtection="1">
      <alignment horizontal="center"/>
      <protection locked="0"/>
    </xf>
    <xf numFmtId="0" fontId="118" fillId="19" borderId="38" xfId="0" applyFont="1" applyFill="1" applyBorder="1" applyAlignment="1" applyProtection="1">
      <alignment horizontal="center" vertical="center"/>
    </xf>
    <xf numFmtId="0" fontId="118" fillId="19" borderId="45" xfId="0" applyFont="1" applyFill="1" applyBorder="1" applyAlignment="1" applyProtection="1">
      <alignment horizontal="center" vertical="center"/>
    </xf>
    <xf numFmtId="0" fontId="118" fillId="19" borderId="53" xfId="0" applyFont="1" applyFill="1" applyBorder="1" applyAlignment="1" applyProtection="1">
      <alignment horizontal="center" vertical="center"/>
    </xf>
    <xf numFmtId="0" fontId="30" fillId="0" borderId="38" xfId="0" applyFont="1" applyFill="1" applyBorder="1" applyAlignment="1" applyProtection="1">
      <alignment horizontal="center" vertical="center" wrapText="1"/>
      <protection locked="0"/>
    </xf>
    <xf numFmtId="0" fontId="30" fillId="0" borderId="45"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protection locked="0"/>
    </xf>
    <xf numFmtId="0" fontId="30" fillId="0" borderId="45" xfId="0" applyFont="1" applyFill="1" applyBorder="1" applyAlignment="1" applyProtection="1">
      <alignment horizontal="center" vertical="center"/>
      <protection locked="0"/>
    </xf>
    <xf numFmtId="0" fontId="30" fillId="0" borderId="53"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protection locked="0"/>
    </xf>
    <xf numFmtId="0" fontId="30" fillId="0" borderId="45" xfId="0" applyFont="1" applyFill="1" applyBorder="1" applyAlignment="1" applyProtection="1">
      <alignment horizontal="center"/>
      <protection locked="0"/>
    </xf>
    <xf numFmtId="0" fontId="30" fillId="0" borderId="53" xfId="0" applyFont="1" applyFill="1" applyBorder="1" applyAlignment="1" applyProtection="1">
      <alignment horizontal="center"/>
      <protection locked="0"/>
    </xf>
    <xf numFmtId="0" fontId="18" fillId="0" borderId="0" xfId="0" applyFont="1" applyAlignment="1" applyProtection="1">
      <alignment horizontal="center" wrapText="1"/>
    </xf>
    <xf numFmtId="0" fontId="10" fillId="2" borderId="0" xfId="0" applyFont="1" applyFill="1" applyBorder="1" applyAlignment="1" applyProtection="1">
      <alignment horizontal="center" vertical="top"/>
    </xf>
    <xf numFmtId="0" fontId="10" fillId="2" borderId="8" xfId="0" applyFont="1" applyFill="1" applyBorder="1" applyAlignment="1" applyProtection="1">
      <alignment horizontal="center" vertical="top"/>
    </xf>
    <xf numFmtId="0" fontId="10" fillId="22" borderId="0" xfId="0" applyFont="1" applyFill="1" applyBorder="1" applyAlignment="1" applyProtection="1">
      <alignment horizont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166" fontId="97" fillId="15" borderId="0" xfId="0" applyNumberFormat="1" applyFont="1" applyFill="1" applyAlignment="1" applyProtection="1">
      <alignment horizontal="center"/>
      <protection locked="0"/>
    </xf>
    <xf numFmtId="0" fontId="8" fillId="6" borderId="0" xfId="0" applyFont="1" applyFill="1" applyAlignment="1" applyProtection="1">
      <alignment horizontal="left"/>
    </xf>
    <xf numFmtId="0" fontId="30" fillId="3" borderId="38" xfId="0" applyFont="1" applyFill="1" applyBorder="1" applyAlignment="1" applyProtection="1">
      <alignment horizontal="center"/>
      <protection locked="0"/>
    </xf>
    <xf numFmtId="0" fontId="30" fillId="3" borderId="45" xfId="0" applyFont="1" applyFill="1" applyBorder="1" applyAlignment="1" applyProtection="1">
      <alignment horizontal="center"/>
      <protection locked="0"/>
    </xf>
    <xf numFmtId="0" fontId="30" fillId="3" borderId="53" xfId="0" applyFont="1" applyFill="1" applyBorder="1" applyAlignment="1" applyProtection="1">
      <alignment horizontal="center"/>
      <protection locked="0"/>
    </xf>
    <xf numFmtId="0" fontId="30" fillId="0" borderId="38" xfId="0" applyNumberFormat="1" applyFont="1" applyFill="1" applyBorder="1" applyAlignment="1" applyProtection="1">
      <alignment horizontal="center"/>
      <protection locked="0"/>
    </xf>
    <xf numFmtId="0" fontId="30" fillId="0" borderId="45" xfId="0" applyNumberFormat="1" applyFont="1" applyFill="1" applyBorder="1" applyAlignment="1" applyProtection="1">
      <alignment horizontal="center"/>
      <protection locked="0"/>
    </xf>
    <xf numFmtId="0" fontId="30" fillId="0" borderId="53" xfId="0" applyNumberFormat="1" applyFont="1" applyFill="1" applyBorder="1" applyAlignment="1" applyProtection="1">
      <alignment horizontal="center"/>
      <protection locked="0"/>
    </xf>
    <xf numFmtId="0" fontId="8" fillId="0" borderId="0" xfId="0" applyFont="1" applyAlignment="1" applyProtection="1">
      <alignment wrapText="1"/>
    </xf>
    <xf numFmtId="0" fontId="8" fillId="0" borderId="8" xfId="0" applyFont="1" applyBorder="1" applyAlignment="1" applyProtection="1">
      <alignment wrapText="1"/>
    </xf>
    <xf numFmtId="0" fontId="9" fillId="6" borderId="0" xfId="0" applyFont="1" applyFill="1" applyAlignment="1" applyProtection="1">
      <alignment horizontal="center"/>
      <protection locked="0"/>
    </xf>
    <xf numFmtId="0" fontId="114" fillId="6" borderId="0" xfId="1" applyFill="1" applyBorder="1" applyAlignment="1" applyProtection="1">
      <alignment horizontal="center" wrapText="1"/>
      <protection locked="0"/>
    </xf>
    <xf numFmtId="0" fontId="98" fillId="6" borderId="0" xfId="0" applyFont="1" applyFill="1" applyBorder="1" applyAlignment="1" applyProtection="1">
      <alignment horizontal="center" wrapText="1"/>
      <protection locked="0"/>
    </xf>
    <xf numFmtId="0" fontId="8" fillId="6" borderId="0" xfId="0" applyFont="1" applyFill="1" applyAlignment="1" applyProtection="1">
      <alignment horizontal="center" vertical="center"/>
    </xf>
    <xf numFmtId="0" fontId="8" fillId="6" borderId="0" xfId="0" quotePrefix="1" applyFont="1" applyFill="1" applyAlignment="1" applyProtection="1">
      <alignment horizontal="center" vertical="center"/>
    </xf>
    <xf numFmtId="0" fontId="8" fillId="6" borderId="0" xfId="0" applyFont="1" applyFill="1" applyAlignment="1" applyProtection="1">
      <alignment horizontal="center"/>
    </xf>
    <xf numFmtId="0" fontId="8" fillId="6" borderId="0" xfId="0" quotePrefix="1" applyFont="1" applyFill="1" applyAlignment="1" applyProtection="1">
      <alignment horizontal="center"/>
    </xf>
    <xf numFmtId="0" fontId="9" fillId="6" borderId="0" xfId="0" applyFont="1" applyFill="1" applyAlignment="1" applyProtection="1">
      <alignment horizontal="center" wrapText="1"/>
      <protection locked="0"/>
    </xf>
    <xf numFmtId="0" fontId="56" fillId="21" borderId="0" xfId="0" applyFont="1" applyFill="1" applyAlignment="1">
      <alignment horizontal="left" vertical="center" wrapText="1"/>
    </xf>
    <xf numFmtId="0" fontId="149" fillId="22" borderId="38" xfId="0" applyFont="1" applyFill="1" applyBorder="1" applyAlignment="1">
      <alignment horizontal="center" vertical="center"/>
    </xf>
    <xf numFmtId="0" fontId="139" fillId="22" borderId="45" xfId="0" applyFont="1" applyFill="1" applyBorder="1" applyAlignment="1">
      <alignment horizontal="center" vertical="center"/>
    </xf>
    <xf numFmtId="0" fontId="139" fillId="22" borderId="53" xfId="0" applyFont="1" applyFill="1" applyBorder="1" applyAlignment="1">
      <alignment horizontal="center" vertical="center"/>
    </xf>
    <xf numFmtId="0" fontId="66" fillId="0" borderId="0" xfId="0" applyFont="1" applyAlignment="1">
      <alignment horizontal="center" vertical="center" wrapText="1"/>
    </xf>
    <xf numFmtId="0" fontId="21" fillId="0" borderId="0" xfId="0" applyFont="1" applyAlignment="1">
      <alignment horizontal="center" vertical="center" wrapText="1"/>
    </xf>
    <xf numFmtId="0" fontId="56" fillId="21" borderId="0" xfId="0" applyFont="1" applyFill="1" applyAlignment="1">
      <alignment horizontal="left" vertical="center"/>
    </xf>
    <xf numFmtId="0" fontId="142" fillId="0" borderId="0" xfId="0" applyFont="1" applyAlignment="1">
      <alignment horizontal="left" vertical="center" wrapText="1"/>
    </xf>
    <xf numFmtId="0" fontId="142" fillId="0" borderId="0" xfId="0" applyFont="1" applyAlignment="1">
      <alignment horizontal="right" vertical="center"/>
    </xf>
    <xf numFmtId="0" fontId="142" fillId="0" borderId="0" xfId="0" applyFont="1" applyAlignment="1">
      <alignment horizontal="left" vertical="center"/>
    </xf>
    <xf numFmtId="0" fontId="3" fillId="23" borderId="38" xfId="0" applyFont="1" applyFill="1" applyBorder="1" applyAlignment="1" applyProtection="1">
      <alignment horizontal="left" vertical="center" wrapText="1"/>
      <protection locked="0"/>
    </xf>
    <xf numFmtId="0" fontId="3" fillId="23" borderId="45" xfId="0" applyFont="1" applyFill="1" applyBorder="1" applyAlignment="1" applyProtection="1">
      <alignment horizontal="left" vertical="center" wrapText="1"/>
      <protection locked="0"/>
    </xf>
    <xf numFmtId="0" fontId="3" fillId="23" borderId="53" xfId="0" applyFont="1" applyFill="1" applyBorder="1" applyAlignment="1" applyProtection="1">
      <alignment horizontal="left" vertical="center" wrapText="1"/>
      <protection locked="0"/>
    </xf>
    <xf numFmtId="0" fontId="1" fillId="0" borderId="2" xfId="0" applyFont="1" applyBorder="1" applyAlignment="1">
      <alignment horizontal="left" vertical="center"/>
    </xf>
    <xf numFmtId="0" fontId="1" fillId="0" borderId="5" xfId="0" applyFont="1" applyBorder="1" applyAlignment="1">
      <alignment horizontal="center" vertical="center"/>
    </xf>
    <xf numFmtId="0" fontId="1" fillId="20" borderId="2" xfId="0" applyFont="1" applyFill="1" applyBorder="1" applyAlignment="1">
      <alignment horizontal="center" vertical="center"/>
    </xf>
    <xf numFmtId="0" fontId="1" fillId="20" borderId="5" xfId="0" applyFont="1" applyFill="1" applyBorder="1" applyAlignment="1">
      <alignment horizontal="center" vertical="center"/>
    </xf>
    <xf numFmtId="0" fontId="145" fillId="21" borderId="0" xfId="0" applyFont="1" applyFill="1" applyAlignment="1">
      <alignment horizontal="left" vertical="center"/>
    </xf>
    <xf numFmtId="0" fontId="22" fillId="20" borderId="0" xfId="0" applyFont="1" applyFill="1" applyAlignment="1">
      <alignment horizontal="center"/>
    </xf>
    <xf numFmtId="0" fontId="9" fillId="20" borderId="5" xfId="0" applyFont="1" applyFill="1" applyBorder="1" applyAlignment="1">
      <alignment horizontal="center" vertical="center" wrapText="1"/>
    </xf>
    <xf numFmtId="0" fontId="145" fillId="21" borderId="0" xfId="0" applyFont="1" applyFill="1" applyAlignment="1">
      <alignment horizontal="left" vertical="center" wrapText="1"/>
    </xf>
    <xf numFmtId="0" fontId="142" fillId="20" borderId="2" xfId="0" applyFont="1" applyFill="1" applyBorder="1" applyAlignment="1">
      <alignment horizontal="left" vertical="center" wrapText="1"/>
    </xf>
    <xf numFmtId="0" fontId="29" fillId="0" borderId="16" xfId="0" applyFont="1" applyBorder="1" applyAlignment="1" applyProtection="1">
      <alignment horizontal="center" vertical="center" wrapText="1"/>
    </xf>
    <xf numFmtId="0" fontId="29" fillId="0" borderId="16" xfId="0" applyFont="1" applyBorder="1" applyAlignment="1" applyProtection="1">
      <alignment horizontal="center" vertical="center"/>
    </xf>
    <xf numFmtId="0" fontId="27" fillId="6" borderId="38" xfId="0" applyFont="1" applyFill="1" applyBorder="1" applyAlignment="1" applyProtection="1">
      <alignment horizontal="right" vertical="center"/>
    </xf>
    <xf numFmtId="0" fontId="27" fillId="6" borderId="45" xfId="0" applyFont="1" applyFill="1" applyBorder="1" applyAlignment="1" applyProtection="1">
      <alignment horizontal="right" vertical="center"/>
    </xf>
    <xf numFmtId="0" fontId="27" fillId="6" borderId="53" xfId="0" applyFont="1" applyFill="1" applyBorder="1" applyAlignment="1" applyProtection="1">
      <alignment horizontal="right" vertical="center"/>
    </xf>
    <xf numFmtId="0" fontId="29" fillId="8" borderId="79" xfId="0" applyFont="1" applyFill="1" applyBorder="1" applyAlignment="1" applyProtection="1">
      <alignment horizontal="center" vertical="center" wrapText="1"/>
    </xf>
    <xf numFmtId="0" fontId="29" fillId="8" borderId="50" xfId="0" applyFont="1" applyFill="1" applyBorder="1" applyAlignment="1" applyProtection="1">
      <alignment horizontal="center" vertical="center" wrapText="1"/>
    </xf>
    <xf numFmtId="0" fontId="29" fillId="8" borderId="80" xfId="0" applyFont="1" applyFill="1" applyBorder="1" applyAlignment="1" applyProtection="1">
      <alignment horizontal="center" vertical="center" wrapText="1"/>
    </xf>
    <xf numFmtId="0" fontId="29" fillId="8" borderId="51" xfId="0" applyFont="1" applyFill="1" applyBorder="1" applyAlignment="1" applyProtection="1">
      <alignment horizontal="center" vertical="center" wrapText="1"/>
    </xf>
    <xf numFmtId="0" fontId="29" fillId="3" borderId="16" xfId="0"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9" fillId="3" borderId="16" xfId="0" applyFont="1" applyFill="1" applyBorder="1" applyAlignment="1" applyProtection="1">
      <alignment horizontal="center" vertical="center" wrapText="1"/>
    </xf>
    <xf numFmtId="0" fontId="23" fillId="0" borderId="0" xfId="0" applyFont="1" applyBorder="1" applyAlignment="1" applyProtection="1">
      <alignment horizontal="center" vertical="center"/>
    </xf>
    <xf numFmtId="0" fontId="29" fillId="3" borderId="47" xfId="0" applyFont="1" applyFill="1" applyBorder="1" applyAlignment="1" applyProtection="1">
      <alignment horizontal="center" vertical="center" wrapText="1"/>
    </xf>
    <xf numFmtId="0" fontId="0" fillId="0" borderId="43" xfId="0" applyBorder="1" applyAlignment="1">
      <alignment horizontal="center" vertical="center" wrapText="1"/>
    </xf>
    <xf numFmtId="0" fontId="104" fillId="6" borderId="47" xfId="0" applyNumberFormat="1" applyFont="1" applyFill="1" applyBorder="1" applyAlignment="1" applyProtection="1">
      <alignment horizontal="center" vertical="center" wrapText="1"/>
    </xf>
    <xf numFmtId="0" fontId="31" fillId="8" borderId="60" xfId="0" applyFont="1" applyFill="1" applyBorder="1" applyAlignment="1" applyProtection="1">
      <alignment horizontal="center" vertical="center" wrapText="1"/>
    </xf>
    <xf numFmtId="0" fontId="31" fillId="8" borderId="61" xfId="0" applyFont="1" applyFill="1" applyBorder="1" applyAlignment="1" applyProtection="1">
      <alignment horizontal="center" vertical="center" wrapText="1"/>
    </xf>
    <xf numFmtId="0" fontId="29" fillId="8" borderId="59" xfId="0"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111" fillId="3" borderId="81" xfId="0" applyNumberFormat="1" applyFont="1" applyFill="1" applyBorder="1" applyAlignment="1" applyProtection="1">
      <alignment horizontal="left" vertical="center" wrapText="1"/>
    </xf>
    <xf numFmtId="0" fontId="111" fillId="3" borderId="82" xfId="0" applyNumberFormat="1" applyFont="1" applyFill="1" applyBorder="1" applyAlignment="1" applyProtection="1">
      <alignment horizontal="left" vertical="center" wrapText="1"/>
    </xf>
    <xf numFmtId="0" fontId="111" fillId="3" borderId="83" xfId="0" applyNumberFormat="1" applyFont="1" applyFill="1" applyBorder="1" applyAlignment="1" applyProtection="1">
      <alignment horizontal="left" vertical="center" wrapText="1"/>
    </xf>
    <xf numFmtId="0" fontId="111" fillId="3" borderId="81" xfId="0" applyNumberFormat="1" applyFont="1" applyFill="1" applyBorder="1" applyAlignment="1" applyProtection="1">
      <alignment vertical="center" wrapText="1"/>
    </xf>
    <xf numFmtId="0" fontId="111" fillId="0" borderId="82" xfId="0" applyFont="1" applyBorder="1" applyAlignment="1">
      <alignment vertical="center" wrapText="1"/>
    </xf>
    <xf numFmtId="0" fontId="111" fillId="0" borderId="83" xfId="0" applyFont="1" applyBorder="1" applyAlignment="1">
      <alignment vertical="center" wrapText="1"/>
    </xf>
    <xf numFmtId="0" fontId="105" fillId="3" borderId="38" xfId="0" applyFont="1" applyFill="1" applyBorder="1" applyAlignment="1">
      <alignment horizontal="center" vertical="center" wrapText="1"/>
    </xf>
    <xf numFmtId="0" fontId="105" fillId="3" borderId="53"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48" fillId="0" borderId="0" xfId="3" applyNumberFormat="1" applyFont="1" applyFill="1" applyBorder="1" applyAlignment="1" applyProtection="1">
      <alignment horizontal="center" vertical="center"/>
    </xf>
    <xf numFmtId="0" fontId="29" fillId="3" borderId="43" xfId="0" applyFont="1" applyFill="1" applyBorder="1" applyAlignment="1" applyProtection="1">
      <alignment horizontal="center" vertical="center" wrapText="1"/>
    </xf>
    <xf numFmtId="0" fontId="29" fillId="3" borderId="73" xfId="0" applyFont="1" applyFill="1" applyBorder="1" applyAlignment="1" applyProtection="1">
      <alignment horizontal="center" vertical="center" wrapText="1"/>
    </xf>
    <xf numFmtId="0" fontId="27" fillId="6" borderId="33" xfId="0" applyFont="1" applyFill="1" applyBorder="1" applyAlignment="1" applyProtection="1">
      <alignment horizontal="left" vertical="center" wrapText="1"/>
    </xf>
    <xf numFmtId="0" fontId="27" fillId="6" borderId="14" xfId="0" applyFont="1" applyFill="1" applyBorder="1" applyAlignment="1" applyProtection="1">
      <alignment horizontal="left" vertical="center" wrapText="1"/>
    </xf>
    <xf numFmtId="0" fontId="27" fillId="6" borderId="34" xfId="0" applyFont="1" applyFill="1" applyBorder="1" applyAlignment="1" applyProtection="1">
      <alignment horizontal="left" vertical="center" wrapText="1"/>
    </xf>
    <xf numFmtId="0" fontId="37" fillId="10" borderId="47" xfId="0" applyFont="1" applyFill="1" applyBorder="1" applyAlignment="1" applyProtection="1">
      <alignment horizontal="center" vertical="center" textRotation="255"/>
    </xf>
    <xf numFmtId="0" fontId="37" fillId="10" borderId="43" xfId="0" applyFont="1" applyFill="1" applyBorder="1" applyAlignment="1" applyProtection="1">
      <alignment horizontal="center" vertical="center" textRotation="255"/>
    </xf>
    <xf numFmtId="0" fontId="37" fillId="10" borderId="73" xfId="0" applyFont="1" applyFill="1" applyBorder="1" applyAlignment="1" applyProtection="1">
      <alignment horizontal="center" vertical="center" textRotation="255"/>
    </xf>
    <xf numFmtId="0" fontId="29" fillId="0" borderId="38" xfId="0" applyFont="1" applyBorder="1" applyAlignment="1" applyProtection="1">
      <alignment horizontal="center" vertical="center" wrapText="1"/>
    </xf>
    <xf numFmtId="0" fontId="91" fillId="0" borderId="16" xfId="0" applyFont="1" applyBorder="1" applyAlignment="1" applyProtection="1">
      <alignment horizontal="center" vertical="center" wrapText="1"/>
    </xf>
    <xf numFmtId="0" fontId="29" fillId="3" borderId="38" xfId="0" applyFont="1" applyFill="1" applyBorder="1" applyAlignment="1" applyProtection="1">
      <alignment horizontal="center" vertical="center" wrapText="1"/>
    </xf>
    <xf numFmtId="0" fontId="0" fillId="0" borderId="53" xfId="0" applyBorder="1" applyAlignment="1">
      <alignment horizontal="center" vertical="center" wrapText="1"/>
    </xf>
    <xf numFmtId="0" fontId="29" fillId="8" borderId="77" xfId="0" applyFont="1" applyFill="1" applyBorder="1" applyAlignment="1" applyProtection="1">
      <alignment horizontal="center" vertical="center" wrapText="1"/>
    </xf>
    <xf numFmtId="0" fontId="29" fillId="8" borderId="78" xfId="0" applyFont="1" applyFill="1" applyBorder="1" applyAlignment="1" applyProtection="1">
      <alignment horizontal="center" vertical="center" wrapText="1"/>
    </xf>
    <xf numFmtId="0" fontId="71" fillId="2" borderId="0" xfId="0" applyFont="1" applyFill="1" applyBorder="1" applyAlignment="1" applyProtection="1">
      <alignment horizontal="center" vertical="top" wrapText="1"/>
    </xf>
    <xf numFmtId="0" fontId="2" fillId="21" borderId="0" xfId="0" applyFont="1" applyFill="1" applyAlignment="1" applyProtection="1">
      <alignment horizontal="center" vertical="center"/>
    </xf>
    <xf numFmtId="0" fontId="37" fillId="0" borderId="0" xfId="0" applyFont="1" applyBorder="1" applyAlignment="1" applyProtection="1">
      <alignment horizontal="center" vertical="center"/>
    </xf>
    <xf numFmtId="0" fontId="118" fillId="19" borderId="0" xfId="0" applyFont="1" applyFill="1" applyBorder="1" applyAlignment="1" applyProtection="1">
      <alignment horizontal="center" vertical="center"/>
    </xf>
    <xf numFmtId="0" fontId="72" fillId="10" borderId="16" xfId="0" applyFont="1" applyFill="1" applyBorder="1" applyAlignment="1" applyProtection="1">
      <alignment horizontal="center" vertical="center" textRotation="255"/>
    </xf>
    <xf numFmtId="0" fontId="24" fillId="6" borderId="38" xfId="0" applyFont="1" applyFill="1" applyBorder="1" applyAlignment="1" applyProtection="1">
      <alignment horizontal="left"/>
    </xf>
    <xf numFmtId="0" fontId="24" fillId="6" borderId="45" xfId="0" applyFont="1" applyFill="1" applyBorder="1" applyAlignment="1" applyProtection="1">
      <alignment horizontal="left"/>
    </xf>
    <xf numFmtId="0" fontId="24" fillId="6" borderId="53" xfId="0" applyFont="1" applyFill="1" applyBorder="1" applyAlignment="1" applyProtection="1">
      <alignment horizontal="left"/>
    </xf>
    <xf numFmtId="0" fontId="63" fillId="6" borderId="38" xfId="0" applyFont="1" applyFill="1" applyBorder="1" applyAlignment="1" applyProtection="1">
      <alignment horizontal="center" vertical="center"/>
    </xf>
    <xf numFmtId="0" fontId="63" fillId="6" borderId="45" xfId="0" applyFont="1" applyFill="1" applyBorder="1" applyAlignment="1" applyProtection="1">
      <alignment horizontal="center" vertical="center"/>
    </xf>
    <xf numFmtId="0" fontId="37" fillId="0" borderId="40" xfId="3" applyFont="1" applyFill="1" applyBorder="1" applyAlignment="1" applyProtection="1">
      <alignment horizontal="left" vertical="center" wrapText="1"/>
    </xf>
    <xf numFmtId="0" fontId="37" fillId="0" borderId="15" xfId="3" applyFont="1" applyFill="1" applyBorder="1" applyAlignment="1" applyProtection="1">
      <alignment horizontal="left" vertical="center" wrapText="1"/>
    </xf>
    <xf numFmtId="0" fontId="37" fillId="0" borderId="84" xfId="3" applyFont="1" applyFill="1" applyBorder="1" applyAlignment="1" applyProtection="1">
      <alignment horizontal="left" vertical="center" wrapText="1"/>
    </xf>
    <xf numFmtId="0" fontId="37" fillId="0" borderId="85" xfId="3" applyFont="1" applyFill="1" applyBorder="1" applyAlignment="1" applyProtection="1">
      <alignment horizontal="left" vertical="center" wrapText="1"/>
    </xf>
    <xf numFmtId="0" fontId="55" fillId="21" borderId="0" xfId="0" applyFont="1" applyFill="1" applyBorder="1" applyAlignment="1" applyProtection="1">
      <alignment horizontal="center" vertical="center"/>
    </xf>
    <xf numFmtId="0" fontId="37" fillId="0" borderId="31"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31"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4" xfId="3" applyFont="1" applyFill="1" applyBorder="1" applyAlignment="1" applyProtection="1">
      <alignment horizontal="left" vertical="center"/>
    </xf>
    <xf numFmtId="0" fontId="37" fillId="0" borderId="46" xfId="3" applyFont="1" applyFill="1" applyBorder="1" applyAlignment="1" applyProtection="1">
      <alignment horizontal="left" vertical="center"/>
    </xf>
    <xf numFmtId="0" fontId="37" fillId="0" borderId="31" xfId="3" applyFont="1" applyBorder="1" applyAlignment="1">
      <alignment horizontal="left" vertical="center" wrapText="1"/>
    </xf>
    <xf numFmtId="0" fontId="37" fillId="0" borderId="12" xfId="3" applyFont="1" applyBorder="1" applyAlignment="1">
      <alignment horizontal="left" vertical="center" wrapText="1"/>
    </xf>
    <xf numFmtId="0" fontId="37" fillId="0" borderId="31" xfId="3" applyFont="1" applyBorder="1" applyAlignment="1">
      <alignment horizontal="left" vertical="center"/>
    </xf>
    <xf numFmtId="0" fontId="37" fillId="0" borderId="12" xfId="3" applyFont="1" applyBorder="1" applyAlignment="1">
      <alignment horizontal="left" vertical="center"/>
    </xf>
    <xf numFmtId="0" fontId="2" fillId="6" borderId="33" xfId="3" applyFont="1" applyFill="1" applyBorder="1" applyAlignment="1" applyProtection="1">
      <alignment horizontal="left" vertical="center" wrapText="1"/>
    </xf>
    <xf numFmtId="0" fontId="2" fillId="6" borderId="9" xfId="3" applyFont="1" applyFill="1" applyBorder="1" applyAlignment="1" applyProtection="1">
      <alignment horizontal="left" vertical="center" wrapText="1"/>
    </xf>
    <xf numFmtId="0" fontId="2" fillId="6" borderId="10" xfId="3" applyFont="1" applyFill="1" applyBorder="1" applyAlignment="1" applyProtection="1">
      <alignment horizontal="left" vertical="center" wrapText="1"/>
    </xf>
    <xf numFmtId="0" fontId="2" fillId="6" borderId="86"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88" fillId="0" borderId="2" xfId="0" applyFont="1" applyBorder="1" applyAlignment="1" applyProtection="1">
      <alignment horizontal="center" vertical="center" wrapText="1"/>
    </xf>
    <xf numFmtId="0" fontId="88" fillId="0" borderId="3" xfId="0" applyFont="1" applyBorder="1" applyAlignment="1" applyProtection="1">
      <alignment horizontal="center" vertical="center" wrapText="1"/>
    </xf>
    <xf numFmtId="0" fontId="2" fillId="6" borderId="22" xfId="3" applyFont="1" applyFill="1" applyBorder="1" applyAlignment="1" applyProtection="1">
      <alignment horizontal="left" vertical="center" wrapText="1"/>
    </xf>
    <xf numFmtId="0" fontId="2" fillId="6" borderId="14" xfId="3" applyFont="1" applyFill="1" applyBorder="1" applyAlignment="1" applyProtection="1">
      <alignment horizontal="left" vertical="center" wrapText="1"/>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6" borderId="11" xfId="0" applyFont="1" applyFill="1" applyBorder="1" applyAlignment="1" applyProtection="1">
      <alignment horizontal="right" vertical="center"/>
    </xf>
    <xf numFmtId="0" fontId="2" fillId="0" borderId="33" xfId="3" applyFont="1" applyBorder="1" applyAlignment="1" applyProtection="1">
      <alignment horizontal="center" vertical="center"/>
    </xf>
    <xf numFmtId="0" fontId="2" fillId="0" borderId="14" xfId="3" applyFont="1" applyBorder="1" applyAlignment="1" applyProtection="1">
      <alignment horizontal="center" vertical="center"/>
    </xf>
    <xf numFmtId="0" fontId="2" fillId="0" borderId="34" xfId="3" applyFont="1" applyBorder="1" applyAlignment="1" applyProtection="1">
      <alignment horizontal="center" vertical="center"/>
    </xf>
    <xf numFmtId="0" fontId="69" fillId="0" borderId="17" xfId="3" applyFont="1" applyFill="1" applyBorder="1" applyAlignment="1" applyProtection="1">
      <alignment horizontal="left"/>
    </xf>
    <xf numFmtId="0" fontId="37" fillId="0" borderId="31" xfId="3" applyFont="1" applyFill="1" applyBorder="1" applyAlignment="1" applyProtection="1">
      <alignment horizontal="center" vertical="center" wrapText="1"/>
    </xf>
    <xf numFmtId="0" fontId="69" fillId="0" borderId="17" xfId="3" applyFont="1" applyFill="1" applyBorder="1" applyProtection="1"/>
    <xf numFmtId="0" fontId="24" fillId="0" borderId="31" xfId="3" applyFont="1" applyFill="1" applyBorder="1" applyAlignment="1" applyProtection="1">
      <alignment horizontal="center" vertical="center" wrapText="1"/>
    </xf>
    <xf numFmtId="0" fontId="24" fillId="0" borderId="17" xfId="3" applyFont="1" applyFill="1" applyBorder="1" applyAlignment="1" applyProtection="1">
      <alignment horizontal="center" vertical="center"/>
    </xf>
    <xf numFmtId="0" fontId="63" fillId="6" borderId="7" xfId="0" applyFont="1" applyFill="1" applyBorder="1" applyAlignment="1" applyProtection="1">
      <alignment horizontal="center" vertical="center"/>
    </xf>
    <xf numFmtId="0" fontId="63" fillId="6"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wrapText="1"/>
    </xf>
    <xf numFmtId="0" fontId="112" fillId="0" borderId="16" xfId="0" applyFont="1" applyBorder="1" applyAlignment="1" applyProtection="1">
      <alignment horizontal="center" vertical="center" wrapText="1"/>
    </xf>
    <xf numFmtId="0" fontId="113" fillId="0" borderId="16" xfId="0" applyFont="1" applyBorder="1" applyAlignment="1">
      <alignment horizontal="center" vertical="center" wrapText="1"/>
    </xf>
    <xf numFmtId="0" fontId="37" fillId="0" borderId="31" xfId="3" applyFont="1" applyFill="1" applyBorder="1" applyAlignment="1" applyProtection="1">
      <alignment horizontal="center" vertical="center"/>
    </xf>
    <xf numFmtId="0" fontId="2" fillId="19" borderId="0" xfId="0" applyFont="1" applyFill="1" applyBorder="1" applyAlignment="1" applyProtection="1">
      <alignment horizontal="center" vertical="center" wrapText="1"/>
    </xf>
    <xf numFmtId="0" fontId="2" fillId="6" borderId="33" xfId="3" applyFont="1" applyFill="1" applyBorder="1" applyAlignment="1" applyProtection="1">
      <alignment horizontal="right" vertical="center" wrapText="1"/>
    </xf>
    <xf numFmtId="0" fontId="2" fillId="6" borderId="14" xfId="3" applyFont="1" applyFill="1" applyBorder="1" applyAlignment="1" applyProtection="1">
      <alignment horizontal="right" vertical="center" wrapText="1"/>
    </xf>
    <xf numFmtId="0" fontId="37" fillId="0" borderId="32" xfId="3" applyFont="1" applyFill="1" applyBorder="1" applyAlignment="1" applyProtection="1">
      <alignment horizontal="left" vertical="center"/>
    </xf>
    <xf numFmtId="0" fontId="37" fillId="0" borderId="26" xfId="3" applyFont="1" applyFill="1" applyBorder="1" applyAlignment="1" applyProtection="1">
      <alignment horizontal="left"/>
    </xf>
    <xf numFmtId="0" fontId="37" fillId="0" borderId="32" xfId="3" applyFont="1" applyFill="1" applyBorder="1" applyAlignment="1" applyProtection="1">
      <alignment horizontal="center" vertical="center" wrapText="1"/>
    </xf>
    <xf numFmtId="0" fontId="37" fillId="0" borderId="26" xfId="3" applyFont="1" applyFill="1" applyBorder="1" applyProtection="1"/>
    <xf numFmtId="0" fontId="37" fillId="0" borderId="27"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18" xfId="3" applyFont="1" applyFill="1" applyBorder="1" applyAlignment="1" applyProtection="1">
      <alignment horizontal="center" vertical="center"/>
    </xf>
    <xf numFmtId="0" fontId="37" fillId="0" borderId="23" xfId="3" applyFont="1" applyFill="1" applyBorder="1" applyAlignment="1" applyProtection="1">
      <alignment horizontal="center" vertical="center" wrapText="1"/>
    </xf>
    <xf numFmtId="0" fontId="37" fillId="21" borderId="0" xfId="0" applyFont="1" applyFill="1" applyBorder="1" applyAlignment="1" applyProtection="1">
      <alignment horizontal="center" vertical="center"/>
    </xf>
    <xf numFmtId="0" fontId="37" fillId="0" borderId="12" xfId="3" applyFont="1" applyFill="1" applyBorder="1" applyAlignment="1" applyProtection="1">
      <alignment horizontal="center" vertical="center"/>
    </xf>
    <xf numFmtId="0" fontId="86" fillId="8" borderId="4" xfId="0" applyFont="1" applyFill="1" applyBorder="1" applyAlignment="1" applyProtection="1">
      <alignment vertical="center" wrapText="1"/>
    </xf>
    <xf numFmtId="0" fontId="107" fillId="8" borderId="5" xfId="0" applyFont="1" applyFill="1" applyBorder="1" applyAlignment="1">
      <alignment vertical="center" wrapText="1"/>
    </xf>
    <xf numFmtId="0" fontId="107" fillId="8" borderId="6" xfId="0" applyFont="1" applyFill="1" applyBorder="1" applyAlignment="1">
      <alignment vertical="center" wrapText="1"/>
    </xf>
    <xf numFmtId="0" fontId="107" fillId="8" borderId="7" xfId="0" applyFont="1" applyFill="1" applyBorder="1" applyAlignment="1">
      <alignment vertical="center" wrapText="1"/>
    </xf>
    <xf numFmtId="0" fontId="107" fillId="8" borderId="0" xfId="0" applyFont="1" applyFill="1" applyBorder="1" applyAlignment="1">
      <alignment vertical="center" wrapText="1"/>
    </xf>
    <xf numFmtId="0" fontId="107" fillId="8" borderId="8" xfId="0" applyFont="1" applyFill="1" applyBorder="1" applyAlignment="1">
      <alignment vertical="center" wrapText="1"/>
    </xf>
    <xf numFmtId="0" fontId="0" fillId="8" borderId="7" xfId="0" applyFill="1" applyBorder="1" applyAlignment="1">
      <alignment vertical="center" wrapText="1"/>
    </xf>
    <xf numFmtId="0" fontId="0" fillId="8" borderId="0" xfId="0" applyFill="1" applyBorder="1" applyAlignment="1">
      <alignment vertical="center" wrapText="1"/>
    </xf>
    <xf numFmtId="0" fontId="0" fillId="8" borderId="8" xfId="0" applyFill="1" applyBorder="1" applyAlignment="1">
      <alignment vertical="center" wrapText="1"/>
    </xf>
    <xf numFmtId="0" fontId="0" fillId="8" borderId="1" xfId="0" applyFill="1" applyBorder="1" applyAlignment="1">
      <alignment vertical="center" wrapText="1"/>
    </xf>
    <xf numFmtId="0" fontId="0" fillId="8" borderId="2" xfId="0" applyFill="1" applyBorder="1" applyAlignment="1">
      <alignment vertical="center" wrapText="1"/>
    </xf>
    <xf numFmtId="0" fontId="0" fillId="8" borderId="3" xfId="0" applyFill="1" applyBorder="1" applyAlignment="1">
      <alignment vertical="center" wrapText="1"/>
    </xf>
    <xf numFmtId="0" fontId="37" fillId="0" borderId="26" xfId="3" applyFont="1" applyFill="1" applyBorder="1" applyAlignment="1" applyProtection="1">
      <alignment horizontal="center" vertical="center" wrapText="1"/>
    </xf>
    <xf numFmtId="0" fontId="37" fillId="0" borderId="27"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37" fillId="0" borderId="15" xfId="3" applyFont="1" applyFill="1" applyBorder="1" applyAlignment="1" applyProtection="1">
      <alignment horizontal="center" vertical="center" wrapText="1"/>
    </xf>
    <xf numFmtId="0" fontId="37" fillId="0" borderId="15" xfId="3" applyFont="1" applyFill="1" applyBorder="1" applyAlignment="1" applyProtection="1">
      <alignment horizontal="center" vertical="center"/>
    </xf>
    <xf numFmtId="0" fontId="74" fillId="0" borderId="0" xfId="0" applyFont="1" applyAlignment="1" applyProtection="1">
      <alignment horizont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63" fillId="11" borderId="38" xfId="0" applyFont="1" applyFill="1" applyBorder="1" applyAlignment="1" applyProtection="1">
      <alignment horizontal="center" vertical="center"/>
    </xf>
    <xf numFmtId="0" fontId="63" fillId="11" borderId="45" xfId="0" applyFont="1" applyFill="1" applyBorder="1" applyAlignment="1" applyProtection="1">
      <alignment horizontal="center" vertical="center"/>
    </xf>
    <xf numFmtId="0" fontId="63" fillId="11" borderId="53" xfId="0" applyFont="1" applyFill="1" applyBorder="1" applyAlignment="1" applyProtection="1">
      <alignment horizontal="center" vertical="center"/>
    </xf>
    <xf numFmtId="0" fontId="9" fillId="6" borderId="38" xfId="0" applyNumberFormat="1" applyFont="1" applyFill="1" applyBorder="1" applyAlignment="1" applyProtection="1">
      <alignment horizontal="center" vertical="center" wrapText="1"/>
    </xf>
    <xf numFmtId="0" fontId="9" fillId="6" borderId="45"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center" vertical="center" wrapText="1"/>
    </xf>
    <xf numFmtId="0" fontId="19" fillId="0" borderId="38" xfId="0" applyFont="1" applyBorder="1" applyAlignment="1" applyProtection="1">
      <alignment horizontal="center" vertical="center"/>
    </xf>
    <xf numFmtId="0" fontId="19" fillId="0" borderId="45" xfId="0" applyFont="1" applyBorder="1" applyAlignment="1" applyProtection="1">
      <alignment horizontal="center" vertical="center"/>
    </xf>
    <xf numFmtId="0" fontId="19" fillId="0" borderId="53" xfId="0" applyFont="1" applyBorder="1" applyAlignment="1" applyProtection="1">
      <alignment horizontal="center" vertical="center"/>
    </xf>
    <xf numFmtId="0" fontId="55" fillId="11" borderId="38" xfId="0" applyFont="1" applyFill="1" applyBorder="1" applyAlignment="1" applyProtection="1">
      <alignment horizontal="center" vertical="center" wrapText="1"/>
    </xf>
    <xf numFmtId="0" fontId="55" fillId="11" borderId="45" xfId="0" applyFont="1" applyFill="1" applyBorder="1" applyAlignment="1" applyProtection="1">
      <alignment horizontal="center" vertical="center" wrapText="1"/>
    </xf>
    <xf numFmtId="0" fontId="55" fillId="11" borderId="5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top"/>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30" fillId="0" borderId="38" xfId="0" applyNumberFormat="1" applyFont="1" applyFill="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locked="0"/>
    </xf>
    <xf numFmtId="0" fontId="30" fillId="0" borderId="53"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top"/>
    </xf>
    <xf numFmtId="0" fontId="10" fillId="2" borderId="2" xfId="0" applyFont="1" applyFill="1" applyBorder="1" applyAlignment="1" applyProtection="1">
      <alignment horizontal="center" vertical="top"/>
    </xf>
    <xf numFmtId="0" fontId="10" fillId="2" borderId="3" xfId="0" applyFont="1" applyFill="1" applyBorder="1" applyAlignment="1" applyProtection="1">
      <alignment horizontal="center" vertical="top"/>
    </xf>
    <xf numFmtId="0" fontId="20" fillId="14" borderId="7" xfId="0" applyFont="1" applyFill="1" applyBorder="1" applyAlignment="1" applyProtection="1">
      <alignment horizontal="left" vertical="center" wrapText="1"/>
    </xf>
    <xf numFmtId="0" fontId="20" fillId="14" borderId="0" xfId="0" applyFont="1" applyFill="1" applyBorder="1" applyAlignment="1" applyProtection="1">
      <alignment horizontal="left" vertical="center" wrapText="1"/>
    </xf>
    <xf numFmtId="0" fontId="20" fillId="14" borderId="8" xfId="0" applyFont="1" applyFill="1" applyBorder="1" applyAlignment="1" applyProtection="1">
      <alignment horizontal="left" vertical="center" wrapText="1"/>
    </xf>
    <xf numFmtId="0" fontId="9" fillId="11" borderId="7" xfId="0" applyFont="1" applyFill="1" applyBorder="1" applyAlignment="1" applyProtection="1">
      <alignment horizontal="left"/>
      <protection locked="0"/>
    </xf>
    <xf numFmtId="0" fontId="0" fillId="0" borderId="0" xfId="0" applyAlignment="1" applyProtection="1">
      <alignment horizontal="left"/>
      <protection locked="0"/>
    </xf>
    <xf numFmtId="168" fontId="9" fillId="11" borderId="0" xfId="0" applyNumberFormat="1" applyFont="1" applyFill="1" applyBorder="1" applyAlignment="1" applyProtection="1">
      <alignment horizontal="center"/>
      <protection locked="0"/>
    </xf>
    <xf numFmtId="168" fontId="9" fillId="11" borderId="8" xfId="0" applyNumberFormat="1" applyFont="1" applyFill="1" applyBorder="1" applyAlignment="1" applyProtection="1">
      <alignment horizontal="center"/>
      <protection locked="0"/>
    </xf>
    <xf numFmtId="0" fontId="21" fillId="14" borderId="7" xfId="0" applyFont="1" applyFill="1" applyBorder="1" applyAlignment="1" applyProtection="1">
      <alignment horizontal="center" vertical="center" wrapText="1"/>
      <protection locked="0"/>
    </xf>
    <xf numFmtId="0" fontId="21" fillId="14" borderId="0" xfId="0" applyFont="1" applyFill="1" applyBorder="1" applyAlignment="1" applyProtection="1">
      <alignment horizontal="center" vertical="center" wrapText="1"/>
      <protection locked="0"/>
    </xf>
    <xf numFmtId="0" fontId="21" fillId="14" borderId="8" xfId="0" applyFont="1" applyFill="1" applyBorder="1" applyAlignment="1" applyProtection="1">
      <alignment horizontal="center" vertical="center" wrapText="1"/>
      <protection locked="0"/>
    </xf>
    <xf numFmtId="0" fontId="80" fillId="3" borderId="87" xfId="0" applyFont="1" applyFill="1" applyBorder="1" applyAlignment="1" applyProtection="1">
      <alignment horizontal="center" vertical="center" wrapText="1"/>
    </xf>
    <xf numFmtId="0" fontId="80" fillId="3" borderId="16" xfId="0" applyFont="1" applyFill="1" applyBorder="1" applyAlignment="1" applyProtection="1">
      <alignment horizontal="center" vertical="center" wrapText="1"/>
    </xf>
    <xf numFmtId="0" fontId="80" fillId="3" borderId="88" xfId="0" applyFont="1" applyFill="1" applyBorder="1" applyAlignment="1" applyProtection="1">
      <alignment horizontal="center" vertical="center" wrapText="1"/>
    </xf>
    <xf numFmtId="0" fontId="80" fillId="3" borderId="72" xfId="0" applyFont="1" applyFill="1" applyBorder="1" applyAlignment="1" applyProtection="1">
      <alignment horizontal="center" vertical="center" wrapText="1"/>
    </xf>
    <xf numFmtId="0" fontId="79" fillId="3" borderId="32" xfId="0" applyFont="1" applyFill="1" applyBorder="1" applyAlignment="1" applyProtection="1">
      <alignment horizontal="center" vertical="center"/>
    </xf>
    <xf numFmtId="0" fontId="79" fillId="3" borderId="89" xfId="0" applyFont="1" applyFill="1" applyBorder="1" applyAlignment="1" applyProtection="1">
      <alignment horizontal="center" vertical="center"/>
    </xf>
    <xf numFmtId="0" fontId="79" fillId="3" borderId="41" xfId="0" applyFont="1" applyFill="1" applyBorder="1" applyAlignment="1" applyProtection="1">
      <alignment horizontal="center" vertical="center"/>
    </xf>
    <xf numFmtId="0" fontId="79" fillId="3" borderId="23" xfId="0" applyFont="1" applyFill="1" applyBorder="1" applyAlignment="1" applyProtection="1">
      <alignment horizontal="center" vertical="center"/>
    </xf>
    <xf numFmtId="0" fontId="79" fillId="3" borderId="2" xfId="0" applyFont="1" applyFill="1" applyBorder="1" applyAlignment="1" applyProtection="1">
      <alignment horizontal="center" vertical="center"/>
    </xf>
    <xf numFmtId="0" fontId="79" fillId="3" borderId="19" xfId="0" applyFont="1" applyFill="1" applyBorder="1" applyAlignment="1" applyProtection="1">
      <alignment horizontal="center" vertical="center"/>
    </xf>
    <xf numFmtId="0" fontId="2" fillId="6" borderId="17" xfId="3" applyFont="1" applyFill="1" applyBorder="1" applyAlignment="1" applyProtection="1">
      <alignment horizontal="right" vertical="center" wrapText="1"/>
    </xf>
    <xf numFmtId="0" fontId="2" fillId="6" borderId="27" xfId="3" applyFont="1" applyFill="1" applyBorder="1" applyAlignment="1" applyProtection="1">
      <alignment horizontal="right" vertical="center" wrapText="1"/>
    </xf>
    <xf numFmtId="0" fontId="38" fillId="6" borderId="27" xfId="3" applyFont="1" applyFill="1" applyBorder="1"/>
    <xf numFmtId="0" fontId="82" fillId="3" borderId="0" xfId="3" applyFont="1" applyFill="1" applyBorder="1" applyAlignment="1" applyProtection="1">
      <alignment horizontal="center" vertical="center" wrapText="1"/>
    </xf>
    <xf numFmtId="0" fontId="54" fillId="3" borderId="31" xfId="3" applyFont="1" applyFill="1" applyBorder="1" applyAlignment="1" applyProtection="1">
      <alignment horizontal="center" vertical="center" wrapText="1"/>
    </xf>
    <xf numFmtId="0" fontId="54" fillId="3" borderId="17" xfId="3" applyFont="1" applyFill="1" applyBorder="1" applyAlignment="1" applyProtection="1">
      <alignment horizontal="center" vertical="center"/>
    </xf>
    <xf numFmtId="0" fontId="73" fillId="3" borderId="31" xfId="3" applyFont="1" applyFill="1" applyBorder="1" applyAlignment="1" applyProtection="1">
      <alignment horizontal="center" vertical="center" wrapText="1"/>
    </xf>
    <xf numFmtId="0" fontId="67" fillId="3" borderId="17" xfId="3" applyFont="1" applyFill="1" applyBorder="1" applyProtection="1"/>
    <xf numFmtId="0" fontId="73" fillId="3" borderId="17" xfId="3" applyFont="1" applyFill="1" applyBorder="1" applyAlignment="1" applyProtection="1">
      <alignment horizontal="center" vertical="center" wrapText="1"/>
    </xf>
    <xf numFmtId="0" fontId="73" fillId="3" borderId="31" xfId="3" applyFont="1" applyFill="1" applyBorder="1" applyAlignment="1" applyProtection="1">
      <alignment horizontal="center" vertical="center"/>
    </xf>
    <xf numFmtId="0" fontId="73" fillId="3" borderId="17" xfId="3" applyFont="1" applyFill="1" applyBorder="1" applyAlignment="1" applyProtection="1">
      <alignment horizontal="center" vertical="center"/>
    </xf>
    <xf numFmtId="0" fontId="37" fillId="3" borderId="31" xfId="3" applyFont="1" applyFill="1" applyBorder="1" applyAlignment="1" applyProtection="1">
      <alignment horizontal="left" vertical="center"/>
    </xf>
    <xf numFmtId="0" fontId="37" fillId="3" borderId="17" xfId="3" applyFont="1" applyFill="1" applyBorder="1" applyAlignment="1" applyProtection="1">
      <alignment horizontal="left" vertical="center"/>
    </xf>
    <xf numFmtId="0" fontId="41" fillId="3" borderId="40" xfId="0" applyFont="1" applyFill="1" applyBorder="1" applyAlignment="1">
      <alignment horizontal="center"/>
    </xf>
    <xf numFmtId="0" fontId="41" fillId="3" borderId="18" xfId="0" applyFont="1" applyFill="1" applyBorder="1" applyAlignment="1">
      <alignment horizontal="center"/>
    </xf>
    <xf numFmtId="0" fontId="131" fillId="0" borderId="40" xfId="0" applyFont="1" applyBorder="1" applyAlignment="1">
      <alignment horizontal="center" vertical="center" wrapText="1"/>
    </xf>
    <xf numFmtId="0" fontId="131" fillId="0" borderId="13" xfId="0" applyFont="1" applyBorder="1" applyAlignment="1">
      <alignment horizontal="center" vertical="center" wrapText="1"/>
    </xf>
    <xf numFmtId="0" fontId="131" fillId="0" borderId="15"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131" fillId="0" borderId="33" xfId="0" applyFont="1" applyBorder="1" applyAlignment="1">
      <alignment horizontal="center" vertical="center" wrapText="1"/>
    </xf>
    <xf numFmtId="0" fontId="131" fillId="0" borderId="34" xfId="0" applyFont="1" applyBorder="1" applyAlignment="1">
      <alignment horizontal="center" vertical="center" wrapText="1"/>
    </xf>
    <xf numFmtId="0" fontId="120" fillId="19" borderId="0" xfId="0" applyFont="1" applyFill="1" applyAlignment="1">
      <alignment horizontal="center" vertical="center"/>
    </xf>
    <xf numFmtId="0" fontId="14" fillId="0" borderId="0" xfId="0" applyFont="1" applyFill="1" applyBorder="1" applyAlignment="1" applyProtection="1">
      <alignment horizontal="center" vertical="center"/>
    </xf>
    <xf numFmtId="0" fontId="24" fillId="0" borderId="7" xfId="0" applyFont="1" applyBorder="1" applyAlignment="1" applyProtection="1">
      <alignment wrapText="1"/>
    </xf>
    <xf numFmtId="0" fontId="0" fillId="0" borderId="0" xfId="0" applyAlignment="1" applyProtection="1">
      <alignment wrapText="1"/>
    </xf>
    <xf numFmtId="0" fontId="37" fillId="16" borderId="33" xfId="0" applyFont="1" applyFill="1" applyBorder="1" applyAlignment="1">
      <alignment horizontal="center" vertical="center"/>
    </xf>
    <xf numFmtId="0" fontId="0" fillId="0" borderId="34" xfId="0" applyBorder="1" applyAlignment="1">
      <alignment horizontal="center" vertical="center"/>
    </xf>
    <xf numFmtId="0" fontId="90" fillId="0" borderId="33" xfId="0" applyFont="1" applyBorder="1" applyAlignment="1">
      <alignment horizontal="center" vertical="center"/>
    </xf>
    <xf numFmtId="0" fontId="107" fillId="0" borderId="34" xfId="0" applyFont="1" applyBorder="1" applyAlignment="1">
      <alignment horizontal="center" vertical="center"/>
    </xf>
    <xf numFmtId="0" fontId="37" fillId="14" borderId="33" xfId="0" applyFont="1" applyFill="1" applyBorder="1" applyAlignment="1" applyProtection="1">
      <alignment horizontal="center" vertical="center"/>
    </xf>
    <xf numFmtId="0" fontId="0" fillId="14" borderId="34" xfId="0" applyFill="1" applyBorder="1" applyAlignment="1" applyProtection="1">
      <alignment horizontal="center" vertical="center"/>
    </xf>
    <xf numFmtId="0" fontId="90" fillId="0" borderId="33" xfId="0" applyFont="1" applyBorder="1" applyAlignment="1" applyProtection="1">
      <alignment horizontal="center" vertical="center"/>
    </xf>
    <xf numFmtId="0" fontId="107" fillId="0" borderId="34" xfId="0" applyFont="1" applyBorder="1" applyAlignment="1" applyProtection="1">
      <alignment horizontal="center" vertical="center"/>
    </xf>
    <xf numFmtId="0" fontId="150" fillId="0" borderId="2" xfId="0" applyFont="1" applyBorder="1" applyAlignment="1">
      <alignment horizontal="center" wrapText="1"/>
    </xf>
  </cellXfs>
  <cellStyles count="5">
    <cellStyle name="Lien hypertexte" xfId="1" builtinId="8"/>
    <cellStyle name="Milliers" xfId="2" builtinId="3"/>
    <cellStyle name="Milliers 2" xfId="4" xr:uid="{00000000-0005-0000-0000-000002000000}"/>
    <cellStyle name="Normal" xfId="0" builtinId="0"/>
    <cellStyle name="Normal 2" xfId="3" xr:uid="{00000000-0005-0000-0000-000004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485775</xdr:colOff>
      <xdr:row>71</xdr:row>
      <xdr:rowOff>142875</xdr:rowOff>
    </xdr:from>
    <xdr:to>
      <xdr:col>7</xdr:col>
      <xdr:colOff>95250</xdr:colOff>
      <xdr:row>76</xdr:row>
      <xdr:rowOff>95250</xdr:rowOff>
    </xdr:to>
    <xdr:pic>
      <xdr:nvPicPr>
        <xdr:cNvPr id="37889" name="Image 14">
          <a:extLst>
            <a:ext uri="{FF2B5EF4-FFF2-40B4-BE49-F238E27FC236}">
              <a16:creationId xmlns:a16="http://schemas.microsoft.com/office/drawing/2014/main" id="{00000000-0008-0000-0100-0000019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0" y="13782675"/>
          <a:ext cx="3019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3</xdr:row>
      <xdr:rowOff>161925</xdr:rowOff>
    </xdr:from>
    <xdr:to>
      <xdr:col>0</xdr:col>
      <xdr:colOff>1228725</xdr:colOff>
      <xdr:row>10</xdr:row>
      <xdr:rowOff>19050</xdr:rowOff>
    </xdr:to>
    <xdr:pic>
      <xdr:nvPicPr>
        <xdr:cNvPr id="37890" name="Image 15">
          <a:extLst>
            <a:ext uri="{FF2B5EF4-FFF2-40B4-BE49-F238E27FC236}">
              <a16:creationId xmlns:a16="http://schemas.microsoft.com/office/drawing/2014/main" id="{00000000-0008-0000-0100-0000029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76300"/>
          <a:ext cx="111442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xdr:row>
      <xdr:rowOff>123825</xdr:rowOff>
    </xdr:from>
    <xdr:to>
      <xdr:col>0</xdr:col>
      <xdr:colOff>1219200</xdr:colOff>
      <xdr:row>11</xdr:row>
      <xdr:rowOff>76200</xdr:rowOff>
    </xdr:to>
    <xdr:pic>
      <xdr:nvPicPr>
        <xdr:cNvPr id="37891" name="Image 1">
          <a:extLst>
            <a:ext uri="{FF2B5EF4-FFF2-40B4-BE49-F238E27FC236}">
              <a16:creationId xmlns:a16="http://schemas.microsoft.com/office/drawing/2014/main" id="{00000000-0008-0000-0100-0000039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300" y="838200"/>
          <a:ext cx="11049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66675</xdr:rowOff>
    </xdr:from>
    <xdr:to>
      <xdr:col>0</xdr:col>
      <xdr:colOff>1190625</xdr:colOff>
      <xdr:row>5</xdr:row>
      <xdr:rowOff>704850</xdr:rowOff>
    </xdr:to>
    <xdr:pic>
      <xdr:nvPicPr>
        <xdr:cNvPr id="38913" name="Image 2">
          <a:extLst>
            <a:ext uri="{FF2B5EF4-FFF2-40B4-BE49-F238E27FC236}">
              <a16:creationId xmlns:a16="http://schemas.microsoft.com/office/drawing/2014/main" id="{00000000-0008-0000-0600-0000019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71475"/>
          <a:ext cx="10953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66675</xdr:rowOff>
    </xdr:from>
    <xdr:to>
      <xdr:col>0</xdr:col>
      <xdr:colOff>1190625</xdr:colOff>
      <xdr:row>7</xdr:row>
      <xdr:rowOff>200025</xdr:rowOff>
    </xdr:to>
    <xdr:pic>
      <xdr:nvPicPr>
        <xdr:cNvPr id="38914" name="Image 1">
          <a:extLst>
            <a:ext uri="{FF2B5EF4-FFF2-40B4-BE49-F238E27FC236}">
              <a16:creationId xmlns:a16="http://schemas.microsoft.com/office/drawing/2014/main" id="{00000000-0008-0000-0600-0000029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371475"/>
          <a:ext cx="1095375"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c@caf43.caf.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abSelected="1" zoomScaleNormal="100" zoomScaleSheetLayoutView="100" workbookViewId="0">
      <selection activeCell="A8" sqref="A8:J8"/>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10"/>
      <c r="B1" s="311"/>
      <c r="C1" s="311"/>
      <c r="D1" s="311"/>
      <c r="E1" s="311"/>
      <c r="F1" s="311"/>
      <c r="G1" s="311"/>
      <c r="H1" s="311"/>
      <c r="I1" s="311"/>
      <c r="J1" s="311"/>
    </row>
    <row r="2" spans="1:10" ht="39" customHeight="1" x14ac:dyDescent="0.25">
      <c r="A2" s="602" t="s">
        <v>206</v>
      </c>
      <c r="B2" s="603"/>
      <c r="C2" s="603"/>
      <c r="D2" s="603"/>
      <c r="E2" s="603"/>
      <c r="F2" s="603"/>
      <c r="G2" s="603"/>
      <c r="H2" s="603"/>
      <c r="I2" s="603"/>
      <c r="J2" s="604"/>
    </row>
    <row r="3" spans="1:10" ht="26.25" customHeight="1" x14ac:dyDescent="0.3">
      <c r="A3" s="310"/>
      <c r="B3" s="311"/>
      <c r="C3" s="311"/>
      <c r="D3" s="311"/>
      <c r="E3" s="311"/>
      <c r="F3" s="311"/>
      <c r="G3" s="311"/>
      <c r="H3" s="311"/>
      <c r="I3" s="311"/>
      <c r="J3" s="311"/>
    </row>
    <row r="4" spans="1:10" ht="66" customHeight="1" x14ac:dyDescent="0.25">
      <c r="A4" s="624" t="s">
        <v>354</v>
      </c>
      <c r="B4" s="624"/>
      <c r="C4" s="624"/>
      <c r="D4" s="624"/>
      <c r="E4" s="624"/>
      <c r="F4" s="624"/>
      <c r="G4" s="624"/>
      <c r="H4" s="624"/>
      <c r="I4" s="624"/>
      <c r="J4" s="624"/>
    </row>
    <row r="5" spans="1:10" ht="50.25" customHeight="1" x14ac:dyDescent="0.25">
      <c r="A5" s="614" t="s">
        <v>291</v>
      </c>
      <c r="B5" s="614"/>
      <c r="C5" s="614"/>
      <c r="D5" s="614"/>
      <c r="E5" s="614"/>
      <c r="F5" s="614"/>
      <c r="G5" s="614"/>
      <c r="H5" s="614"/>
      <c r="I5" s="614"/>
      <c r="J5" s="614"/>
    </row>
    <row r="6" spans="1:10" ht="50.25" customHeight="1" x14ac:dyDescent="0.25">
      <c r="A6" s="615" t="s">
        <v>292</v>
      </c>
      <c r="B6" s="615"/>
      <c r="C6" s="615"/>
      <c r="D6" s="615"/>
      <c r="E6" s="615"/>
      <c r="F6" s="615"/>
      <c r="G6" s="615"/>
      <c r="H6" s="615"/>
      <c r="I6" s="615"/>
      <c r="J6" s="615"/>
    </row>
    <row r="7" spans="1:10" ht="11.25" customHeight="1" x14ac:dyDescent="0.25">
      <c r="A7" s="312"/>
      <c r="B7" s="312"/>
      <c r="C7" s="312"/>
      <c r="D7" s="312"/>
      <c r="E7" s="312"/>
      <c r="F7" s="312"/>
      <c r="G7" s="312"/>
      <c r="H7" s="312"/>
      <c r="I7" s="312"/>
      <c r="J7" s="312"/>
    </row>
    <row r="8" spans="1:10" ht="24.95" customHeight="1" x14ac:dyDescent="0.25">
      <c r="A8" s="631" t="s">
        <v>285</v>
      </c>
      <c r="B8" s="631"/>
      <c r="C8" s="631"/>
      <c r="D8" s="631"/>
      <c r="E8" s="631"/>
      <c r="F8" s="631"/>
      <c r="G8" s="631"/>
      <c r="H8" s="631"/>
      <c r="I8" s="631"/>
      <c r="J8" s="631"/>
    </row>
    <row r="9" spans="1:10" ht="24.95" customHeight="1" x14ac:dyDescent="0.25">
      <c r="A9" s="310"/>
      <c r="B9" s="313"/>
      <c r="C9" s="622" t="s">
        <v>221</v>
      </c>
      <c r="D9" s="622"/>
      <c r="E9" s="622"/>
      <c r="F9" s="622"/>
      <c r="G9" s="622"/>
      <c r="H9" s="622"/>
      <c r="I9" s="622"/>
      <c r="J9" s="622"/>
    </row>
    <row r="10" spans="1:10" ht="24.95" customHeight="1" x14ac:dyDescent="0.25">
      <c r="A10" s="310"/>
      <c r="B10" s="313"/>
      <c r="C10" s="622" t="s">
        <v>220</v>
      </c>
      <c r="D10" s="622"/>
      <c r="E10" s="622"/>
      <c r="F10" s="622"/>
      <c r="G10" s="622"/>
      <c r="H10" s="622"/>
      <c r="I10" s="622"/>
      <c r="J10" s="622"/>
    </row>
    <row r="11" spans="1:10" ht="24.95" customHeight="1" x14ac:dyDescent="0.25">
      <c r="A11" s="310"/>
      <c r="B11" s="314"/>
      <c r="C11" s="623" t="s">
        <v>225</v>
      </c>
      <c r="D11" s="623"/>
      <c r="E11" s="623"/>
      <c r="F11" s="623"/>
      <c r="G11" s="623"/>
      <c r="H11" s="623"/>
      <c r="I11" s="623"/>
      <c r="J11" s="623"/>
    </row>
    <row r="12" spans="1:10" ht="24.95" customHeight="1" x14ac:dyDescent="0.25">
      <c r="A12" s="310"/>
      <c r="B12" s="314"/>
      <c r="C12" s="623" t="s">
        <v>224</v>
      </c>
      <c r="D12" s="623"/>
      <c r="E12" s="623"/>
      <c r="F12" s="623"/>
      <c r="G12" s="623"/>
      <c r="H12" s="623"/>
      <c r="I12" s="623"/>
      <c r="J12" s="623"/>
    </row>
    <row r="13" spans="1:10" ht="24.95" customHeight="1" x14ac:dyDescent="0.25">
      <c r="A13" s="310"/>
      <c r="B13" s="314"/>
      <c r="C13" s="623" t="s">
        <v>270</v>
      </c>
      <c r="D13" s="623"/>
      <c r="E13" s="623"/>
      <c r="F13" s="623"/>
      <c r="G13" s="623"/>
      <c r="H13" s="623"/>
      <c r="I13" s="623"/>
      <c r="J13" s="623"/>
    </row>
    <row r="14" spans="1:10" ht="24.95" customHeight="1" x14ac:dyDescent="0.25">
      <c r="A14" s="310"/>
      <c r="B14" s="314"/>
      <c r="C14" s="623" t="s">
        <v>250</v>
      </c>
      <c r="D14" s="623"/>
      <c r="E14" s="623"/>
      <c r="F14" s="623"/>
      <c r="G14" s="623"/>
      <c r="H14" s="623"/>
      <c r="I14" s="623"/>
      <c r="J14" s="623"/>
    </row>
    <row r="15" spans="1:10" ht="24.95" customHeight="1" x14ac:dyDescent="0.25">
      <c r="A15" s="310"/>
      <c r="B15" s="314"/>
      <c r="C15" s="633" t="s">
        <v>287</v>
      </c>
      <c r="D15" s="633"/>
      <c r="E15" s="633"/>
      <c r="F15" s="633"/>
      <c r="G15" s="633"/>
      <c r="H15" s="633"/>
      <c r="I15" s="633"/>
      <c r="J15" s="633"/>
    </row>
    <row r="16" spans="1:10" ht="24.95" customHeight="1" x14ac:dyDescent="0.3">
      <c r="A16" s="310"/>
      <c r="B16" s="315"/>
      <c r="C16" s="623" t="s">
        <v>222</v>
      </c>
      <c r="D16" s="623"/>
      <c r="E16" s="623"/>
      <c r="F16" s="623"/>
      <c r="G16" s="623"/>
      <c r="H16" s="623"/>
      <c r="I16" s="623"/>
      <c r="J16" s="623"/>
    </row>
    <row r="17" spans="1:10" s="490" customFormat="1" ht="24.95" customHeight="1" x14ac:dyDescent="0.3">
      <c r="A17" s="491"/>
      <c r="B17" s="492"/>
      <c r="C17" s="493" t="s">
        <v>355</v>
      </c>
      <c r="D17" s="493"/>
      <c r="E17" s="493"/>
      <c r="F17" s="493"/>
      <c r="G17" s="493"/>
      <c r="H17" s="493"/>
      <c r="I17" s="493"/>
      <c r="J17" s="493"/>
    </row>
    <row r="18" spans="1:10" ht="51" customHeight="1" x14ac:dyDescent="0.3">
      <c r="A18" s="317"/>
      <c r="B18" s="315"/>
      <c r="C18" s="316"/>
      <c r="D18" s="315"/>
      <c r="E18" s="315"/>
      <c r="F18" s="315"/>
      <c r="G18" s="315"/>
      <c r="H18" s="315"/>
      <c r="I18" s="315"/>
      <c r="J18" s="315"/>
    </row>
    <row r="19" spans="1:10" ht="33" customHeight="1" x14ac:dyDescent="0.25">
      <c r="A19" s="605" t="s">
        <v>207</v>
      </c>
      <c r="B19" s="606"/>
      <c r="C19" s="606"/>
      <c r="D19" s="606"/>
      <c r="E19" s="606"/>
      <c r="F19" s="606"/>
      <c r="G19" s="606"/>
      <c r="H19" s="606"/>
      <c r="I19" s="606"/>
      <c r="J19" s="607"/>
    </row>
    <row r="20" spans="1:10" ht="39" customHeight="1" x14ac:dyDescent="0.3">
      <c r="A20" s="318" t="s">
        <v>226</v>
      </c>
      <c r="B20" s="319"/>
      <c r="C20" s="319"/>
      <c r="D20" s="310"/>
      <c r="E20" s="311"/>
      <c r="F20" s="311"/>
      <c r="G20" s="311"/>
      <c r="H20" s="311"/>
      <c r="I20" s="311"/>
      <c r="J20" s="311"/>
    </row>
    <row r="21" spans="1:10" ht="50.25" customHeight="1" x14ac:dyDescent="0.25">
      <c r="A21" s="628" t="s">
        <v>227</v>
      </c>
      <c r="B21" s="629"/>
      <c r="C21" s="629"/>
      <c r="D21" s="629"/>
      <c r="E21" s="629"/>
      <c r="F21" s="629"/>
      <c r="G21" s="629"/>
      <c r="H21" s="629"/>
      <c r="I21" s="629"/>
      <c r="J21" s="630"/>
    </row>
    <row r="22" spans="1:10" ht="21.75" customHeight="1" x14ac:dyDescent="0.25">
      <c r="A22" s="424"/>
      <c r="B22" s="424"/>
      <c r="C22" s="424"/>
      <c r="D22" s="424"/>
      <c r="E22" s="424"/>
      <c r="F22" s="424"/>
      <c r="G22" s="424"/>
      <c r="H22" s="424"/>
      <c r="I22" s="424"/>
      <c r="J22" s="424"/>
    </row>
    <row r="23" spans="1:10" s="100" customFormat="1" ht="44.25" customHeight="1" x14ac:dyDescent="0.2">
      <c r="A23" s="614" t="s">
        <v>286</v>
      </c>
      <c r="B23" s="614"/>
      <c r="C23" s="614"/>
      <c r="D23" s="614"/>
      <c r="E23" s="614"/>
      <c r="F23" s="614"/>
      <c r="G23" s="614"/>
      <c r="H23" s="614"/>
      <c r="I23" s="614"/>
      <c r="J23" s="614"/>
    </row>
    <row r="24" spans="1:10" s="100" customFormat="1" ht="18" customHeight="1" x14ac:dyDescent="0.2"/>
    <row r="25" spans="1:10" s="100" customFormat="1" ht="78" customHeight="1" x14ac:dyDescent="0.2">
      <c r="A25" s="321"/>
      <c r="B25" s="625" t="s">
        <v>215</v>
      </c>
      <c r="C25" s="634" t="s">
        <v>288</v>
      </c>
      <c r="D25" s="635"/>
      <c r="E25" s="638" t="s">
        <v>284</v>
      </c>
      <c r="F25" s="639"/>
      <c r="G25" s="639"/>
      <c r="H25" s="639"/>
      <c r="I25" s="640"/>
      <c r="J25" s="322"/>
    </row>
    <row r="26" spans="1:10" s="100" customFormat="1" ht="52.5" customHeight="1" x14ac:dyDescent="0.2">
      <c r="A26" s="321"/>
      <c r="B26" s="626"/>
      <c r="C26" s="636"/>
      <c r="D26" s="637"/>
      <c r="E26" s="641"/>
      <c r="F26" s="642"/>
      <c r="G26" s="642"/>
      <c r="H26" s="642"/>
      <c r="I26" s="643"/>
      <c r="J26" s="322"/>
    </row>
    <row r="27" spans="1:10" s="100" customFormat="1" ht="99" customHeight="1" x14ac:dyDescent="0.2">
      <c r="A27" s="321"/>
      <c r="B27" s="627"/>
      <c r="C27" s="644" t="s">
        <v>289</v>
      </c>
      <c r="D27" s="645"/>
      <c r="E27" s="616" t="s">
        <v>293</v>
      </c>
      <c r="F27" s="617"/>
      <c r="G27" s="617"/>
      <c r="H27" s="617"/>
      <c r="I27" s="618"/>
      <c r="J27" s="322"/>
    </row>
    <row r="28" spans="1:10" s="100" customFormat="1" ht="60" customHeight="1" x14ac:dyDescent="0.2">
      <c r="A28" s="321"/>
      <c r="B28" s="423" t="s">
        <v>216</v>
      </c>
      <c r="C28" s="644" t="s">
        <v>294</v>
      </c>
      <c r="D28" s="645"/>
      <c r="E28" s="619" t="s">
        <v>290</v>
      </c>
      <c r="F28" s="620"/>
      <c r="G28" s="620"/>
      <c r="H28" s="620"/>
      <c r="I28" s="621"/>
      <c r="J28" s="322"/>
    </row>
    <row r="29" spans="1:10" ht="46.5" customHeight="1" x14ac:dyDescent="0.25">
      <c r="A29" s="632"/>
      <c r="B29" s="632"/>
      <c r="C29" s="632"/>
      <c r="D29" s="632"/>
      <c r="E29" s="632"/>
      <c r="F29" s="632"/>
      <c r="G29" s="632"/>
      <c r="H29" s="632"/>
      <c r="I29" s="632"/>
      <c r="J29" s="632"/>
    </row>
    <row r="30" spans="1:10" ht="27.75" customHeight="1" thickBot="1" x14ac:dyDescent="0.3">
      <c r="A30" s="324"/>
      <c r="B30" s="325"/>
      <c r="C30" s="325"/>
      <c r="D30" s="325"/>
      <c r="E30" s="325"/>
      <c r="F30" s="325"/>
      <c r="G30" s="325"/>
      <c r="H30" s="325"/>
      <c r="I30" s="325"/>
      <c r="J30" s="325"/>
    </row>
    <row r="31" spans="1:10" ht="33" customHeight="1" thickBot="1" x14ac:dyDescent="0.3">
      <c r="A31" s="599" t="s">
        <v>208</v>
      </c>
      <c r="B31" s="600"/>
      <c r="C31" s="600"/>
      <c r="D31" s="600"/>
      <c r="E31" s="600"/>
      <c r="F31" s="600"/>
      <c r="G31" s="600"/>
      <c r="H31" s="600"/>
      <c r="I31" s="600"/>
      <c r="J31" s="601"/>
    </row>
    <row r="32" spans="1:10" ht="39.75" customHeight="1" x14ac:dyDescent="0.25">
      <c r="A32" s="318" t="s">
        <v>226</v>
      </c>
      <c r="B32" s="326"/>
      <c r="C32" s="326"/>
      <c r="D32" s="327"/>
      <c r="E32" s="328"/>
      <c r="F32" s="328"/>
      <c r="G32" s="328"/>
      <c r="H32" s="328"/>
      <c r="I32" s="328"/>
      <c r="J32" s="328"/>
    </row>
    <row r="33" spans="1:10" ht="48" customHeight="1" x14ac:dyDescent="0.25">
      <c r="A33" s="628" t="s">
        <v>217</v>
      </c>
      <c r="B33" s="629"/>
      <c r="C33" s="629"/>
      <c r="D33" s="629"/>
      <c r="E33" s="629"/>
      <c r="F33" s="629"/>
      <c r="G33" s="629"/>
      <c r="H33" s="629"/>
      <c r="I33" s="629"/>
      <c r="J33" s="630"/>
    </row>
    <row r="34" spans="1:10" x14ac:dyDescent="0.25">
      <c r="A34" s="320"/>
      <c r="B34" s="320"/>
      <c r="C34" s="320"/>
      <c r="D34" s="320"/>
      <c r="E34" s="320"/>
      <c r="F34" s="320"/>
      <c r="G34" s="320"/>
      <c r="H34" s="320"/>
      <c r="I34" s="320"/>
      <c r="J34" s="320"/>
    </row>
    <row r="35" spans="1:10" x14ac:dyDescent="0.25">
      <c r="A35" s="665" t="s">
        <v>229</v>
      </c>
      <c r="B35" s="665"/>
      <c r="C35" s="665"/>
      <c r="D35" s="665"/>
      <c r="E35" s="665"/>
      <c r="F35" s="665"/>
      <c r="G35" s="665"/>
      <c r="H35" s="665"/>
      <c r="I35" s="665"/>
      <c r="J35" s="665"/>
    </row>
    <row r="36" spans="1:10" x14ac:dyDescent="0.25">
      <c r="A36" s="329"/>
      <c r="B36" s="329"/>
      <c r="C36" s="329"/>
      <c r="D36" s="329"/>
      <c r="E36" s="329"/>
      <c r="F36" s="329"/>
      <c r="G36" s="329"/>
      <c r="H36" s="329"/>
      <c r="I36" s="329"/>
      <c r="J36" s="329"/>
    </row>
    <row r="37" spans="1:10" x14ac:dyDescent="0.25">
      <c r="A37" s="318" t="s">
        <v>248</v>
      </c>
      <c r="B37" s="330"/>
      <c r="C37" s="330"/>
      <c r="D37" s="330"/>
      <c r="E37" s="328"/>
      <c r="F37" s="328"/>
      <c r="G37" s="328"/>
      <c r="H37" s="328"/>
      <c r="I37" s="328"/>
      <c r="J37" s="328"/>
    </row>
    <row r="38" spans="1:10" ht="23.25" customHeight="1" x14ac:dyDescent="0.25">
      <c r="A38" s="331"/>
      <c r="B38" s="328"/>
      <c r="C38" s="328"/>
      <c r="D38" s="328"/>
      <c r="E38" s="328"/>
      <c r="F38" s="328"/>
      <c r="G38" s="328"/>
      <c r="H38" s="328"/>
      <c r="I38" s="328"/>
      <c r="J38" s="328"/>
    </row>
    <row r="39" spans="1:10" ht="48" customHeight="1" x14ac:dyDescent="0.25">
      <c r="A39" s="331"/>
      <c r="B39" s="663" t="s">
        <v>218</v>
      </c>
      <c r="C39" s="664"/>
      <c r="D39" s="608" t="s">
        <v>219</v>
      </c>
      <c r="E39" s="609"/>
      <c r="F39" s="609"/>
      <c r="G39" s="610"/>
      <c r="H39" s="425"/>
      <c r="I39" s="425"/>
      <c r="J39" s="425"/>
    </row>
    <row r="40" spans="1:10" ht="54" customHeight="1" x14ac:dyDescent="0.25">
      <c r="A40" s="331"/>
      <c r="B40" s="666" t="s">
        <v>216</v>
      </c>
      <c r="C40" s="667"/>
      <c r="D40" s="611" t="s">
        <v>223</v>
      </c>
      <c r="E40" s="612"/>
      <c r="F40" s="612"/>
      <c r="G40" s="613"/>
      <c r="H40" s="426"/>
      <c r="I40" s="425"/>
      <c r="J40" s="425"/>
    </row>
    <row r="41" spans="1:10" x14ac:dyDescent="0.25">
      <c r="A41" s="331"/>
      <c r="B41" s="328"/>
      <c r="C41" s="328"/>
      <c r="D41" s="328"/>
      <c r="E41" s="328"/>
      <c r="F41" s="328"/>
      <c r="G41" s="328"/>
      <c r="H41" s="328"/>
      <c r="I41" s="328"/>
      <c r="J41" s="328"/>
    </row>
    <row r="42" spans="1:10" ht="39.75" customHeight="1" thickBot="1" x14ac:dyDescent="0.3">
      <c r="A42" s="310"/>
      <c r="B42" s="328"/>
      <c r="C42" s="328"/>
      <c r="D42" s="328"/>
      <c r="E42" s="328"/>
      <c r="F42" s="328"/>
      <c r="G42" s="328"/>
      <c r="H42" s="328"/>
      <c r="I42" s="328"/>
      <c r="J42" s="328"/>
    </row>
    <row r="43" spans="1:10" ht="33" customHeight="1" thickBot="1" x14ac:dyDescent="0.3">
      <c r="A43" s="599" t="s">
        <v>296</v>
      </c>
      <c r="B43" s="661"/>
      <c r="C43" s="661"/>
      <c r="D43" s="661"/>
      <c r="E43" s="661"/>
      <c r="F43" s="661"/>
      <c r="G43" s="661"/>
      <c r="H43" s="661"/>
      <c r="I43" s="661"/>
      <c r="J43" s="662"/>
    </row>
    <row r="44" spans="1:10" ht="29.25" customHeight="1" x14ac:dyDescent="0.25">
      <c r="A44" s="432"/>
      <c r="B44" s="433"/>
      <c r="C44" s="433"/>
      <c r="D44" s="433"/>
      <c r="E44" s="433"/>
      <c r="F44" s="433"/>
      <c r="G44" s="433"/>
      <c r="H44" s="433"/>
      <c r="I44" s="433"/>
      <c r="J44" s="433"/>
    </row>
    <row r="45" spans="1:10" ht="191.25" customHeight="1" thickBot="1" x14ac:dyDescent="0.3">
      <c r="A45" s="660" t="s">
        <v>310</v>
      </c>
      <c r="B45" s="660"/>
      <c r="C45" s="660"/>
      <c r="D45" s="660"/>
      <c r="E45" s="660"/>
      <c r="F45" s="660"/>
      <c r="G45" s="660"/>
      <c r="H45" s="660"/>
      <c r="I45" s="660"/>
      <c r="J45" s="660"/>
    </row>
    <row r="46" spans="1:10" ht="73.5" customHeight="1" x14ac:dyDescent="0.25">
      <c r="A46" s="668" t="s">
        <v>295</v>
      </c>
      <c r="B46" s="669"/>
      <c r="C46" s="669"/>
      <c r="D46" s="669"/>
      <c r="E46" s="669"/>
      <c r="F46" s="669"/>
      <c r="G46" s="669"/>
      <c r="H46" s="669"/>
      <c r="I46" s="669"/>
      <c r="J46" s="670"/>
    </row>
    <row r="47" spans="1:10" ht="33" customHeight="1" x14ac:dyDescent="0.25">
      <c r="A47" s="656" t="s">
        <v>282</v>
      </c>
      <c r="B47" s="657"/>
      <c r="C47" s="657"/>
      <c r="D47" s="657"/>
      <c r="E47" s="657"/>
      <c r="F47" s="657"/>
      <c r="G47" s="657"/>
      <c r="H47" s="657"/>
      <c r="I47" s="657"/>
      <c r="J47" s="658"/>
    </row>
    <row r="48" spans="1:10" ht="34.5" customHeight="1" x14ac:dyDescent="0.25">
      <c r="A48" s="671" t="s">
        <v>228</v>
      </c>
      <c r="B48" s="672"/>
      <c r="C48" s="672"/>
      <c r="D48" s="672"/>
      <c r="E48" s="672"/>
      <c r="F48" s="672"/>
      <c r="G48" s="672"/>
      <c r="H48" s="672"/>
      <c r="I48" s="672"/>
      <c r="J48" s="673"/>
    </row>
    <row r="49" spans="1:10" ht="31.5" customHeight="1" x14ac:dyDescent="0.25">
      <c r="A49" s="452"/>
      <c r="B49" s="451" t="s">
        <v>315</v>
      </c>
      <c r="C49" s="674" t="s">
        <v>317</v>
      </c>
      <c r="D49" s="674"/>
      <c r="E49" s="674"/>
      <c r="F49" s="674"/>
      <c r="G49" s="674"/>
      <c r="H49" s="674"/>
      <c r="I49" s="674"/>
      <c r="J49" s="428"/>
    </row>
    <row r="50" spans="1:10" ht="31.5" customHeight="1" x14ac:dyDescent="0.25">
      <c r="A50" s="431"/>
      <c r="B50" s="654" t="s">
        <v>312</v>
      </c>
      <c r="C50" s="654"/>
      <c r="D50" s="653" t="s">
        <v>313</v>
      </c>
      <c r="E50" s="429"/>
      <c r="F50" s="659" t="s">
        <v>314</v>
      </c>
      <c r="G50" s="659"/>
      <c r="H50" s="659"/>
      <c r="I50" s="653" t="s">
        <v>316</v>
      </c>
      <c r="J50" s="430"/>
    </row>
    <row r="51" spans="1:10" ht="31.5" customHeight="1" x14ac:dyDescent="0.25">
      <c r="A51" s="431"/>
      <c r="B51" s="647">
        <v>4.5</v>
      </c>
      <c r="C51" s="647"/>
      <c r="D51" s="653"/>
      <c r="E51" s="429"/>
      <c r="F51" s="429"/>
      <c r="G51" s="453">
        <v>4.5</v>
      </c>
      <c r="H51" s="429"/>
      <c r="I51" s="653"/>
      <c r="J51" s="430"/>
    </row>
    <row r="52" spans="1:10" ht="3" customHeight="1" thickBot="1" x14ac:dyDescent="0.35">
      <c r="A52" s="427"/>
      <c r="B52" s="440"/>
      <c r="C52" s="441"/>
      <c r="D52" s="449"/>
      <c r="E52" s="648"/>
      <c r="F52" s="648"/>
      <c r="G52" s="450"/>
      <c r="H52" s="449"/>
      <c r="I52" s="449"/>
      <c r="J52" s="442"/>
    </row>
    <row r="53" spans="1:10" ht="18.75" customHeight="1" x14ac:dyDescent="0.25">
      <c r="A53" s="439"/>
      <c r="B53" s="439"/>
      <c r="C53" s="439"/>
      <c r="D53" s="439"/>
      <c r="E53" s="439"/>
      <c r="F53" s="439"/>
      <c r="G53" s="439"/>
      <c r="H53" s="439"/>
      <c r="I53" s="439"/>
      <c r="J53" s="439"/>
    </row>
    <row r="54" spans="1:10" ht="22.5" hidden="1" customHeight="1" x14ac:dyDescent="0.25">
      <c r="A54" s="439"/>
      <c r="B54" s="439"/>
      <c r="C54" s="439"/>
      <c r="D54" s="439"/>
      <c r="E54" s="439"/>
      <c r="F54" s="439"/>
      <c r="G54" s="439"/>
      <c r="H54" s="439"/>
      <c r="I54" s="439"/>
      <c r="J54" s="439"/>
    </row>
    <row r="55" spans="1:10" ht="28.5" customHeight="1" x14ac:dyDescent="0.25">
      <c r="A55" s="624" t="s">
        <v>304</v>
      </c>
      <c r="B55" s="624"/>
      <c r="C55" s="624"/>
      <c r="D55" s="624"/>
      <c r="E55" s="624"/>
      <c r="F55" s="624"/>
      <c r="G55" s="624"/>
      <c r="H55" s="624"/>
      <c r="I55" s="624"/>
      <c r="J55" s="624"/>
    </row>
    <row r="56" spans="1:10" ht="15.75" customHeight="1" x14ac:dyDescent="0.25">
      <c r="A56" s="310"/>
      <c r="B56" s="328"/>
      <c r="C56" s="328"/>
      <c r="D56" s="328"/>
      <c r="E56" s="328"/>
      <c r="F56" s="328"/>
      <c r="G56" s="328"/>
      <c r="H56" s="328"/>
      <c r="I56" s="328"/>
      <c r="J56" s="328"/>
    </row>
    <row r="57" spans="1:10" ht="18" customHeight="1" x14ac:dyDescent="0.25">
      <c r="A57" s="655" t="s">
        <v>209</v>
      </c>
      <c r="B57" s="655"/>
      <c r="C57" s="655"/>
      <c r="D57" s="655"/>
      <c r="E57" s="655"/>
      <c r="F57" s="655"/>
      <c r="G57" s="655"/>
      <c r="H57" s="655"/>
      <c r="I57" s="655"/>
      <c r="J57" s="655"/>
    </row>
    <row r="58" spans="1:10" s="101" customFormat="1" ht="7.5" customHeight="1" x14ac:dyDescent="0.25">
      <c r="A58" s="310"/>
      <c r="B58" s="310"/>
      <c r="C58" s="310"/>
      <c r="D58" s="310"/>
      <c r="E58" s="310"/>
      <c r="F58" s="310"/>
      <c r="G58" s="310"/>
      <c r="H58" s="310"/>
      <c r="I58" s="310"/>
      <c r="J58" s="310"/>
    </row>
    <row r="59" spans="1:10" x14ac:dyDescent="0.25">
      <c r="A59" s="38"/>
      <c r="B59" s="38" t="s">
        <v>210</v>
      </c>
      <c r="C59" s="332"/>
      <c r="D59" s="332"/>
      <c r="E59" s="332"/>
      <c r="F59" s="332"/>
      <c r="G59" s="332"/>
      <c r="H59" s="38"/>
      <c r="I59" s="38"/>
      <c r="J59" s="310"/>
    </row>
    <row r="60" spans="1:10" x14ac:dyDescent="0.25">
      <c r="A60" s="310"/>
      <c r="B60" s="38" t="s">
        <v>211</v>
      </c>
      <c r="C60" s="332"/>
      <c r="D60" s="332"/>
      <c r="E60" s="332"/>
      <c r="F60" s="332"/>
      <c r="G60" s="332"/>
      <c r="H60" s="38"/>
      <c r="I60" s="38"/>
      <c r="J60" s="310"/>
    </row>
    <row r="61" spans="1:10" x14ac:dyDescent="0.25">
      <c r="A61" s="310"/>
      <c r="B61" s="38" t="s">
        <v>212</v>
      </c>
      <c r="C61" s="332"/>
      <c r="D61" s="332"/>
      <c r="E61" s="332"/>
      <c r="F61" s="332"/>
      <c r="G61" s="332"/>
      <c r="H61" s="38"/>
      <c r="I61" s="38"/>
      <c r="J61" s="310"/>
    </row>
    <row r="62" spans="1:10" ht="17.25" customHeight="1" x14ac:dyDescent="0.25">
      <c r="A62" s="310"/>
      <c r="B62" s="38" t="s">
        <v>253</v>
      </c>
      <c r="C62" s="332"/>
      <c r="D62" s="332"/>
      <c r="E62" s="332"/>
      <c r="F62" s="332"/>
      <c r="G62" s="332"/>
      <c r="H62" s="38"/>
      <c r="I62" s="38"/>
      <c r="J62" s="310"/>
    </row>
    <row r="63" spans="1:10" ht="18" customHeight="1" x14ac:dyDescent="0.25">
      <c r="A63" s="310"/>
      <c r="B63" s="652" t="s">
        <v>230</v>
      </c>
      <c r="C63" s="652"/>
      <c r="D63" s="652"/>
      <c r="E63" s="652"/>
      <c r="F63" s="652"/>
      <c r="G63" s="652"/>
      <c r="H63" s="38"/>
      <c r="I63" s="38"/>
      <c r="J63" s="310"/>
    </row>
    <row r="64" spans="1:10" x14ac:dyDescent="0.25">
      <c r="A64" s="310"/>
      <c r="B64" s="38" t="s">
        <v>231</v>
      </c>
      <c r="C64" s="332"/>
      <c r="D64" s="332"/>
      <c r="E64" s="332"/>
      <c r="F64" s="332"/>
      <c r="G64" s="332"/>
      <c r="H64" s="38"/>
      <c r="I64" s="38"/>
      <c r="J64" s="310"/>
    </row>
    <row r="65" spans="1:10" x14ac:dyDescent="0.25">
      <c r="A65" s="310"/>
      <c r="B65" s="310"/>
      <c r="C65" s="310"/>
      <c r="D65" s="310"/>
      <c r="E65" s="310"/>
      <c r="F65" s="310"/>
      <c r="G65" s="310"/>
      <c r="H65" s="310"/>
      <c r="I65" s="310"/>
      <c r="J65" s="310"/>
    </row>
    <row r="66" spans="1:10" ht="28.5" customHeight="1" x14ac:dyDescent="0.25">
      <c r="A66" s="333" t="s">
        <v>213</v>
      </c>
      <c r="B66" s="334"/>
      <c r="C66" s="334"/>
      <c r="D66" s="334"/>
      <c r="E66" s="335"/>
      <c r="F66" s="335"/>
      <c r="G66" s="335"/>
      <c r="H66" s="335"/>
      <c r="I66" s="335"/>
      <c r="J66" s="335"/>
    </row>
    <row r="67" spans="1:10" ht="42" customHeight="1" x14ac:dyDescent="0.25">
      <c r="A67" s="614" t="s">
        <v>297</v>
      </c>
      <c r="B67" s="614"/>
      <c r="C67" s="614"/>
      <c r="D67" s="614"/>
      <c r="E67" s="614"/>
      <c r="F67" s="614"/>
      <c r="G67" s="614"/>
      <c r="H67" s="614"/>
      <c r="I67" s="614"/>
      <c r="J67" s="614"/>
    </row>
    <row r="68" spans="1:10" ht="15" customHeight="1" x14ac:dyDescent="0.25">
      <c r="A68" s="323"/>
      <c r="B68" s="323"/>
      <c r="C68" s="323"/>
      <c r="D68" s="323"/>
      <c r="E68" s="323"/>
      <c r="F68" s="323"/>
      <c r="G68" s="323"/>
      <c r="H68" s="323"/>
      <c r="I68" s="323"/>
      <c r="J68" s="323"/>
    </row>
    <row r="69" spans="1:10" ht="99" customHeight="1" x14ac:dyDescent="0.25">
      <c r="A69" s="649" t="s">
        <v>356</v>
      </c>
      <c r="B69" s="650"/>
      <c r="C69" s="650"/>
      <c r="D69" s="650"/>
      <c r="E69" s="650"/>
      <c r="F69" s="650"/>
      <c r="G69" s="650"/>
      <c r="H69" s="650"/>
      <c r="I69" s="650"/>
      <c r="J69" s="651"/>
    </row>
    <row r="71" spans="1:10" x14ac:dyDescent="0.25">
      <c r="A71" s="100"/>
    </row>
    <row r="72" spans="1:10" x14ac:dyDescent="0.25">
      <c r="A72" s="646"/>
      <c r="B72" s="646"/>
      <c r="C72" s="646"/>
      <c r="D72" s="646"/>
      <c r="E72" s="646"/>
      <c r="F72" s="646"/>
      <c r="G72" s="646"/>
      <c r="H72" s="646"/>
      <c r="I72" s="646"/>
      <c r="J72" s="646"/>
    </row>
  </sheetData>
  <sheetProtection sheet="1" objects="1" scenarios="1"/>
  <mergeCells count="49">
    <mergeCell ref="A47:J47"/>
    <mergeCell ref="F50:H50"/>
    <mergeCell ref="A33:J33"/>
    <mergeCell ref="A45:J45"/>
    <mergeCell ref="A43:J43"/>
    <mergeCell ref="B39:C39"/>
    <mergeCell ref="A35:J35"/>
    <mergeCell ref="B40:C40"/>
    <mergeCell ref="A46:J46"/>
    <mergeCell ref="A48:J48"/>
    <mergeCell ref="C49:I49"/>
    <mergeCell ref="A72:J72"/>
    <mergeCell ref="B51:C51"/>
    <mergeCell ref="E52:F52"/>
    <mergeCell ref="A67:J67"/>
    <mergeCell ref="A69:J69"/>
    <mergeCell ref="B63:G63"/>
    <mergeCell ref="D50:D51"/>
    <mergeCell ref="A55:J55"/>
    <mergeCell ref="I50:I51"/>
    <mergeCell ref="B50:C50"/>
    <mergeCell ref="A57:J57"/>
    <mergeCell ref="A21:J21"/>
    <mergeCell ref="C16:J16"/>
    <mergeCell ref="A8:J8"/>
    <mergeCell ref="A29:J29"/>
    <mergeCell ref="C13:J13"/>
    <mergeCell ref="C14:J14"/>
    <mergeCell ref="C15:J15"/>
    <mergeCell ref="C25:D26"/>
    <mergeCell ref="E25:I26"/>
    <mergeCell ref="C27:D27"/>
    <mergeCell ref="C28:D28"/>
    <mergeCell ref="A31:J31"/>
    <mergeCell ref="A2:J2"/>
    <mergeCell ref="A19:J19"/>
    <mergeCell ref="D39:G39"/>
    <mergeCell ref="D40:G40"/>
    <mergeCell ref="A5:J5"/>
    <mergeCell ref="A6:J6"/>
    <mergeCell ref="A23:J23"/>
    <mergeCell ref="E27:I27"/>
    <mergeCell ref="E28:I28"/>
    <mergeCell ref="C9:J9"/>
    <mergeCell ref="C10:J10"/>
    <mergeCell ref="C11:J11"/>
    <mergeCell ref="C12:J12"/>
    <mergeCell ref="A4:J4"/>
    <mergeCell ref="B25:B27"/>
  </mergeCells>
  <phoneticPr fontId="0" type="noConversion"/>
  <pageMargins left="0.55118110236220474" right="0.51181102362204722" top="0.21" bottom="0.17" header="0.11811023622047245" footer="11.52"/>
  <pageSetup paperSize="9" scale="64"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1:G76"/>
  <sheetViews>
    <sheetView topLeftCell="A17" zoomScale="75" zoomScaleNormal="75" workbookViewId="0">
      <selection activeCell="C3" sqref="C3"/>
    </sheetView>
  </sheetViews>
  <sheetFormatPr baseColWidth="10" defaultColWidth="34" defaultRowHeight="15.75" x14ac:dyDescent="0.25"/>
  <cols>
    <col min="1" max="1" width="40.7109375" style="245" customWidth="1"/>
    <col min="2" max="2" width="29.140625" style="97" customWidth="1"/>
    <col min="3" max="3" width="74.5703125" style="97" customWidth="1"/>
    <col min="4" max="4" width="34" style="97" customWidth="1"/>
    <col min="5" max="5" width="34" style="247" customWidth="1"/>
    <col min="6" max="16384" width="34" style="245"/>
  </cols>
  <sheetData>
    <row r="1" spans="1:7" s="97" customFormat="1" ht="22.5" customHeight="1" x14ac:dyDescent="0.2">
      <c r="A1" s="949" t="s">
        <v>283</v>
      </c>
      <c r="B1" s="949"/>
      <c r="C1" s="949"/>
      <c r="D1" s="944"/>
      <c r="E1" s="946"/>
      <c r="F1" s="944"/>
      <c r="G1" s="507"/>
    </row>
    <row r="2" spans="1:7" s="97" customFormat="1" ht="22.5" customHeight="1" x14ac:dyDescent="0.2">
      <c r="A2" s="949"/>
      <c r="B2" s="949"/>
      <c r="C2" s="949"/>
      <c r="D2" s="944"/>
      <c r="E2" s="946"/>
      <c r="F2" s="944"/>
      <c r="G2" s="507"/>
    </row>
    <row r="3" spans="1:7" s="97" customFormat="1" x14ac:dyDescent="0.2">
      <c r="A3" s="950" t="s">
        <v>247</v>
      </c>
      <c r="B3" s="950"/>
      <c r="C3" s="509" t="s">
        <v>370</v>
      </c>
      <c r="D3" s="512"/>
      <c r="E3" s="513"/>
      <c r="F3" s="513"/>
      <c r="G3" s="507"/>
    </row>
    <row r="4" spans="1:7" s="97" customFormat="1" x14ac:dyDescent="0.2">
      <c r="A4" s="509" t="s">
        <v>364</v>
      </c>
      <c r="B4" s="509"/>
      <c r="C4" s="509"/>
      <c r="D4" s="512"/>
      <c r="E4" s="513"/>
      <c r="F4" s="513"/>
      <c r="G4" s="507"/>
    </row>
    <row r="5" spans="1:7" s="97" customFormat="1" thickBot="1" x14ac:dyDescent="0.25">
      <c r="A5" s="514"/>
      <c r="B5" s="515"/>
      <c r="C5" s="516"/>
      <c r="D5" s="512"/>
      <c r="E5" s="517"/>
      <c r="F5" s="517"/>
      <c r="G5" s="507"/>
    </row>
    <row r="6" spans="1:7" s="97" customFormat="1" ht="30" customHeight="1" thickBot="1" x14ac:dyDescent="0.25">
      <c r="A6" s="529" t="s">
        <v>173</v>
      </c>
      <c r="B6" s="947" t="s">
        <v>214</v>
      </c>
      <c r="C6" s="948"/>
      <c r="D6" s="509"/>
      <c r="E6" s="509"/>
      <c r="F6" s="509"/>
      <c r="G6" s="507"/>
    </row>
    <row r="7" spans="1:7" s="97" customFormat="1" ht="24" customHeight="1" x14ac:dyDescent="0.2">
      <c r="A7" s="941" t="s">
        <v>174</v>
      </c>
      <c r="B7" s="530">
        <v>617</v>
      </c>
      <c r="C7" s="531" t="s">
        <v>257</v>
      </c>
      <c r="D7" s="512"/>
      <c r="E7" s="513"/>
      <c r="F7" s="513"/>
      <c r="G7" s="507"/>
    </row>
    <row r="8" spans="1:7" s="97" customFormat="1" ht="24" customHeight="1" x14ac:dyDescent="0.2">
      <c r="A8" s="942"/>
      <c r="B8" s="532" t="s">
        <v>175</v>
      </c>
      <c r="C8" s="533" t="s">
        <v>176</v>
      </c>
      <c r="D8" s="512"/>
      <c r="E8" s="513"/>
      <c r="F8" s="513"/>
      <c r="G8" s="507"/>
    </row>
    <row r="9" spans="1:7" s="97" customFormat="1" ht="24" customHeight="1" x14ac:dyDescent="0.2">
      <c r="A9" s="942"/>
      <c r="B9" s="532">
        <v>621</v>
      </c>
      <c r="C9" s="533" t="s">
        <v>258</v>
      </c>
      <c r="D9" s="512"/>
      <c r="E9" s="513"/>
      <c r="F9" s="513"/>
      <c r="G9" s="507"/>
    </row>
    <row r="10" spans="1:7" s="97" customFormat="1" ht="24" customHeight="1" x14ac:dyDescent="0.2">
      <c r="A10" s="942"/>
      <c r="B10" s="532">
        <v>625</v>
      </c>
      <c r="C10" s="533" t="s">
        <v>265</v>
      </c>
      <c r="D10" s="512"/>
      <c r="E10" s="513"/>
      <c r="F10" s="513"/>
      <c r="G10" s="507"/>
    </row>
    <row r="11" spans="1:7" s="97" customFormat="1" ht="24" customHeight="1" x14ac:dyDescent="0.2">
      <c r="A11" s="942"/>
      <c r="B11" s="532" t="s">
        <v>177</v>
      </c>
      <c r="C11" s="533" t="s">
        <v>64</v>
      </c>
      <c r="D11" s="512"/>
      <c r="E11" s="513"/>
      <c r="F11" s="513"/>
      <c r="G11" s="507"/>
    </row>
    <row r="12" spans="1:7" s="97" customFormat="1" ht="24" customHeight="1" x14ac:dyDescent="0.2">
      <c r="A12" s="942"/>
      <c r="B12" s="532" t="s">
        <v>178</v>
      </c>
      <c r="C12" s="533" t="s">
        <v>65</v>
      </c>
      <c r="D12" s="512"/>
      <c r="E12" s="513"/>
      <c r="F12" s="513"/>
      <c r="G12" s="507"/>
    </row>
    <row r="13" spans="1:7" s="97" customFormat="1" ht="24" customHeight="1" x14ac:dyDescent="0.2">
      <c r="A13" s="942"/>
      <c r="B13" s="532" t="s">
        <v>179</v>
      </c>
      <c r="C13" s="533" t="s">
        <v>66</v>
      </c>
      <c r="D13" s="512"/>
      <c r="E13" s="513"/>
      <c r="F13" s="513"/>
      <c r="G13" s="507"/>
    </row>
    <row r="14" spans="1:7" s="97" customFormat="1" ht="24" customHeight="1" x14ac:dyDescent="0.2">
      <c r="A14" s="942"/>
      <c r="B14" s="532">
        <v>631</v>
      </c>
      <c r="C14" s="533" t="s">
        <v>140</v>
      </c>
      <c r="D14" s="512"/>
      <c r="E14" s="513"/>
      <c r="F14" s="513"/>
      <c r="G14" s="507"/>
    </row>
    <row r="15" spans="1:7" s="97" customFormat="1" ht="24" customHeight="1" x14ac:dyDescent="0.2">
      <c r="A15" s="942"/>
      <c r="B15" s="532" t="s">
        <v>180</v>
      </c>
      <c r="C15" s="533" t="s">
        <v>142</v>
      </c>
      <c r="D15" s="512"/>
      <c r="E15" s="513"/>
      <c r="F15" s="513"/>
      <c r="G15" s="507"/>
    </row>
    <row r="16" spans="1:7" s="97" customFormat="1" ht="24" customHeight="1" x14ac:dyDescent="0.2">
      <c r="A16" s="942"/>
      <c r="B16" s="532" t="s">
        <v>181</v>
      </c>
      <c r="C16" s="533" t="s">
        <v>144</v>
      </c>
      <c r="D16" s="512"/>
      <c r="E16" s="513"/>
      <c r="F16" s="513"/>
      <c r="G16" s="507"/>
    </row>
    <row r="17" spans="1:7" s="97" customFormat="1" ht="24" customHeight="1" x14ac:dyDescent="0.2">
      <c r="A17" s="942"/>
      <c r="B17" s="534" t="s">
        <v>182</v>
      </c>
      <c r="C17" s="533" t="s">
        <v>79</v>
      </c>
      <c r="D17" s="509"/>
      <c r="E17" s="509"/>
      <c r="F17" s="518"/>
      <c r="G17" s="510"/>
    </row>
    <row r="18" spans="1:7" s="97" customFormat="1" ht="24" customHeight="1" x14ac:dyDescent="0.2">
      <c r="A18" s="942"/>
      <c r="B18" s="532" t="s">
        <v>183</v>
      </c>
      <c r="C18" s="533" t="s">
        <v>80</v>
      </c>
      <c r="D18" s="509"/>
      <c r="E18" s="509"/>
      <c r="F18" s="518"/>
      <c r="G18" s="510"/>
    </row>
    <row r="19" spans="1:7" s="97" customFormat="1" ht="24" customHeight="1" x14ac:dyDescent="0.2">
      <c r="A19" s="942"/>
      <c r="B19" s="532" t="s">
        <v>184</v>
      </c>
      <c r="C19" s="533" t="s">
        <v>81</v>
      </c>
      <c r="D19" s="509"/>
      <c r="E19" s="509"/>
      <c r="F19" s="518"/>
      <c r="G19" s="510"/>
    </row>
    <row r="20" spans="1:7" s="97" customFormat="1" ht="24" customHeight="1" x14ac:dyDescent="0.2">
      <c r="A20" s="942"/>
      <c r="B20" s="532" t="s">
        <v>195</v>
      </c>
      <c r="C20" s="545" t="s">
        <v>82</v>
      </c>
      <c r="D20" s="509"/>
      <c r="E20" s="509"/>
      <c r="F20" s="518"/>
      <c r="G20" s="510"/>
    </row>
    <row r="21" spans="1:7" s="97" customFormat="1" ht="24" customHeight="1" x14ac:dyDescent="0.2">
      <c r="A21" s="942"/>
      <c r="B21" s="532">
        <v>645</v>
      </c>
      <c r="C21" s="533" t="s">
        <v>83</v>
      </c>
      <c r="D21" s="509"/>
      <c r="E21" s="509"/>
      <c r="F21" s="518"/>
      <c r="G21" s="510"/>
    </row>
    <row r="22" spans="1:7" s="97" customFormat="1" ht="24" customHeight="1" x14ac:dyDescent="0.2">
      <c r="A22" s="942"/>
      <c r="B22" s="532">
        <v>647</v>
      </c>
      <c r="C22" s="533" t="s">
        <v>84</v>
      </c>
      <c r="D22" s="509"/>
      <c r="E22" s="509"/>
      <c r="F22" s="518"/>
      <c r="G22" s="510"/>
    </row>
    <row r="23" spans="1:7" s="97" customFormat="1" ht="24" customHeight="1" x14ac:dyDescent="0.2">
      <c r="A23" s="942"/>
      <c r="B23" s="538">
        <v>648</v>
      </c>
      <c r="C23" s="537" t="s">
        <v>85</v>
      </c>
      <c r="D23" s="509"/>
      <c r="E23" s="509"/>
      <c r="F23" s="518"/>
      <c r="G23" s="510"/>
    </row>
    <row r="24" spans="1:7" s="97" customFormat="1" ht="24" customHeight="1" x14ac:dyDescent="0.2">
      <c r="A24" s="942"/>
      <c r="B24" s="538">
        <v>6815</v>
      </c>
      <c r="C24" s="537" t="s">
        <v>185</v>
      </c>
      <c r="D24" s="945"/>
      <c r="E24" s="945"/>
      <c r="F24" s="519"/>
      <c r="G24" s="510"/>
    </row>
    <row r="25" spans="1:7" s="97" customFormat="1" ht="24" customHeight="1" thickBot="1" x14ac:dyDescent="0.25">
      <c r="A25" s="943"/>
      <c r="B25" s="536">
        <v>862</v>
      </c>
      <c r="C25" s="535" t="s">
        <v>186</v>
      </c>
      <c r="D25" s="510"/>
      <c r="E25" s="510"/>
      <c r="F25" s="510"/>
      <c r="G25" s="510"/>
    </row>
    <row r="26" spans="1:7" s="97" customFormat="1" ht="13.5" customHeight="1" thickBot="1" x14ac:dyDescent="0.3">
      <c r="A26" s="520"/>
      <c r="B26" s="521"/>
      <c r="C26" s="521"/>
      <c r="D26" s="509"/>
      <c r="E26" s="509"/>
      <c r="F26" s="522"/>
      <c r="G26" s="510"/>
    </row>
    <row r="27" spans="1:7" s="97" customFormat="1" ht="24" customHeight="1" x14ac:dyDescent="0.2">
      <c r="A27" s="941" t="s">
        <v>187</v>
      </c>
      <c r="B27" s="539">
        <v>617</v>
      </c>
      <c r="C27" s="540" t="s">
        <v>257</v>
      </c>
      <c r="D27" s="510"/>
      <c r="E27" s="510"/>
      <c r="F27" s="510"/>
      <c r="G27" s="510"/>
    </row>
    <row r="28" spans="1:7" s="246" customFormat="1" ht="24" customHeight="1" x14ac:dyDescent="0.25">
      <c r="A28" s="942"/>
      <c r="B28" s="543" t="s">
        <v>175</v>
      </c>
      <c r="C28" s="544" t="s">
        <v>176</v>
      </c>
      <c r="D28" s="523"/>
      <c r="E28" s="523"/>
      <c r="F28" s="524"/>
      <c r="G28" s="524"/>
    </row>
    <row r="29" spans="1:7" s="246" customFormat="1" ht="24" customHeight="1" x14ac:dyDescent="0.25">
      <c r="A29" s="942"/>
      <c r="B29" s="532">
        <v>621</v>
      </c>
      <c r="C29" s="545" t="s">
        <v>258</v>
      </c>
      <c r="D29" s="525"/>
      <c r="E29" s="523"/>
      <c r="F29" s="524"/>
      <c r="G29" s="524"/>
    </row>
    <row r="30" spans="1:7" s="246" customFormat="1" ht="24" customHeight="1" x14ac:dyDescent="0.25">
      <c r="A30" s="942"/>
      <c r="B30" s="532">
        <v>623</v>
      </c>
      <c r="C30" s="545" t="s">
        <v>264</v>
      </c>
      <c r="D30" s="523"/>
      <c r="E30" s="523"/>
      <c r="F30" s="524"/>
      <c r="G30" s="524"/>
    </row>
    <row r="31" spans="1:7" s="246" customFormat="1" ht="24" customHeight="1" x14ac:dyDescent="0.25">
      <c r="A31" s="942"/>
      <c r="B31" s="532">
        <v>625</v>
      </c>
      <c r="C31" s="545" t="s">
        <v>265</v>
      </c>
      <c r="D31" s="523"/>
      <c r="E31" s="523"/>
      <c r="F31" s="524"/>
      <c r="G31" s="524"/>
    </row>
    <row r="32" spans="1:7" s="246" customFormat="1" ht="24" customHeight="1" x14ac:dyDescent="0.25">
      <c r="A32" s="942"/>
      <c r="B32" s="532" t="s">
        <v>177</v>
      </c>
      <c r="C32" s="545" t="s">
        <v>188</v>
      </c>
      <c r="D32" s="526"/>
      <c r="E32" s="523"/>
      <c r="F32" s="524"/>
      <c r="G32" s="524"/>
    </row>
    <row r="33" spans="1:7" s="246" customFormat="1" ht="24" customHeight="1" x14ac:dyDescent="0.25">
      <c r="A33" s="942"/>
      <c r="B33" s="532" t="s">
        <v>179</v>
      </c>
      <c r="C33" s="545" t="s">
        <v>259</v>
      </c>
      <c r="D33" s="526"/>
      <c r="E33" s="523"/>
      <c r="F33" s="524"/>
      <c r="G33" s="524"/>
    </row>
    <row r="34" spans="1:7" s="246" customFormat="1" ht="24" customHeight="1" x14ac:dyDescent="0.25">
      <c r="A34" s="942"/>
      <c r="B34" s="532">
        <v>631</v>
      </c>
      <c r="C34" s="545" t="s">
        <v>140</v>
      </c>
      <c r="D34" s="526"/>
      <c r="E34" s="523"/>
      <c r="F34" s="524"/>
      <c r="G34" s="524"/>
    </row>
    <row r="35" spans="1:7" s="246" customFormat="1" ht="24" customHeight="1" x14ac:dyDescent="0.25">
      <c r="A35" s="942"/>
      <c r="B35" s="532" t="s">
        <v>189</v>
      </c>
      <c r="C35" s="545" t="s">
        <v>142</v>
      </c>
      <c r="D35" s="526"/>
      <c r="E35" s="523"/>
      <c r="F35" s="524"/>
      <c r="G35" s="524"/>
    </row>
    <row r="36" spans="1:7" s="246" customFormat="1" ht="24" customHeight="1" x14ac:dyDescent="0.25">
      <c r="A36" s="942"/>
      <c r="B36" s="532" t="s">
        <v>190</v>
      </c>
      <c r="C36" s="545" t="s">
        <v>144</v>
      </c>
      <c r="D36" s="526"/>
      <c r="E36" s="523"/>
      <c r="F36" s="524"/>
      <c r="G36" s="524"/>
    </row>
    <row r="37" spans="1:7" s="246" customFormat="1" ht="24" customHeight="1" x14ac:dyDescent="0.25">
      <c r="A37" s="942"/>
      <c r="B37" s="532" t="s">
        <v>182</v>
      </c>
      <c r="C37" s="545" t="s">
        <v>79</v>
      </c>
      <c r="D37" s="526"/>
      <c r="E37" s="523"/>
      <c r="F37" s="524"/>
      <c r="G37" s="524"/>
    </row>
    <row r="38" spans="1:7" s="246" customFormat="1" ht="24" customHeight="1" x14ac:dyDescent="0.25">
      <c r="A38" s="942"/>
      <c r="B38" s="532" t="s">
        <v>183</v>
      </c>
      <c r="C38" s="545" t="s">
        <v>80</v>
      </c>
      <c r="D38" s="526"/>
      <c r="E38" s="523"/>
      <c r="F38" s="524"/>
      <c r="G38" s="524"/>
    </row>
    <row r="39" spans="1:7" s="246" customFormat="1" ht="24" customHeight="1" x14ac:dyDescent="0.25">
      <c r="A39" s="942"/>
      <c r="B39" s="532" t="s">
        <v>184</v>
      </c>
      <c r="C39" s="545" t="s">
        <v>81</v>
      </c>
      <c r="D39" s="526"/>
      <c r="E39" s="523"/>
      <c r="F39" s="524"/>
      <c r="G39" s="524"/>
    </row>
    <row r="40" spans="1:7" s="246" customFormat="1" ht="24" customHeight="1" x14ac:dyDescent="0.25">
      <c r="A40" s="942"/>
      <c r="B40" s="532" t="s">
        <v>195</v>
      </c>
      <c r="C40" s="545" t="s">
        <v>82</v>
      </c>
      <c r="D40" s="527"/>
      <c r="E40" s="523"/>
      <c r="F40" s="524"/>
      <c r="G40" s="524"/>
    </row>
    <row r="41" spans="1:7" s="246" customFormat="1" ht="24" customHeight="1" x14ac:dyDescent="0.25">
      <c r="A41" s="942"/>
      <c r="B41" s="532">
        <v>645</v>
      </c>
      <c r="C41" s="545" t="s">
        <v>83</v>
      </c>
      <c r="D41" s="527"/>
      <c r="E41" s="523"/>
      <c r="F41" s="524"/>
      <c r="G41" s="524"/>
    </row>
    <row r="42" spans="1:7" s="246" customFormat="1" ht="24" customHeight="1" x14ac:dyDescent="0.25">
      <c r="A42" s="942"/>
      <c r="B42" s="532">
        <v>647</v>
      </c>
      <c r="C42" s="545" t="s">
        <v>84</v>
      </c>
      <c r="D42" s="527"/>
      <c r="E42" s="523"/>
      <c r="F42" s="524"/>
      <c r="G42" s="524"/>
    </row>
    <row r="43" spans="1:7" s="246" customFormat="1" ht="24" customHeight="1" x14ac:dyDescent="0.25">
      <c r="A43" s="942"/>
      <c r="B43" s="532">
        <v>648</v>
      </c>
      <c r="C43" s="545" t="s">
        <v>85</v>
      </c>
      <c r="D43" s="527"/>
      <c r="E43" s="523"/>
      <c r="F43" s="524"/>
      <c r="G43" s="524"/>
    </row>
    <row r="44" spans="1:7" s="246" customFormat="1" ht="24" customHeight="1" x14ac:dyDescent="0.25">
      <c r="A44" s="942"/>
      <c r="B44" s="541" t="s">
        <v>256</v>
      </c>
      <c r="C44" s="542" t="s">
        <v>185</v>
      </c>
      <c r="D44" s="526"/>
      <c r="E44" s="523"/>
      <c r="F44" s="524"/>
      <c r="G44" s="524"/>
    </row>
    <row r="45" spans="1:7" s="246" customFormat="1" ht="24" customHeight="1" thickBot="1" x14ac:dyDescent="0.3">
      <c r="A45" s="943"/>
      <c r="B45" s="511">
        <v>862</v>
      </c>
      <c r="C45" s="511" t="s">
        <v>186</v>
      </c>
      <c r="D45" s="528"/>
      <c r="E45" s="523"/>
      <c r="F45" s="524"/>
      <c r="G45" s="524"/>
    </row>
    <row r="46" spans="1:7" s="246" customFormat="1" ht="11.25" customHeight="1" thickBot="1" x14ac:dyDescent="0.3">
      <c r="A46" s="524"/>
      <c r="B46" s="528"/>
      <c r="C46" s="528"/>
      <c r="D46" s="528"/>
      <c r="E46" s="523"/>
      <c r="F46" s="524"/>
      <c r="G46" s="524"/>
    </row>
    <row r="47" spans="1:7" s="246" customFormat="1" ht="24" customHeight="1" x14ac:dyDescent="0.25">
      <c r="A47" s="941" t="s">
        <v>202</v>
      </c>
      <c r="B47" s="539">
        <v>617</v>
      </c>
      <c r="C47" s="540" t="s">
        <v>257</v>
      </c>
      <c r="D47" s="527"/>
      <c r="E47" s="523"/>
      <c r="F47" s="524"/>
      <c r="G47" s="524"/>
    </row>
    <row r="48" spans="1:7" s="246" customFormat="1" ht="24" customHeight="1" x14ac:dyDescent="0.25">
      <c r="A48" s="942"/>
      <c r="B48" s="532" t="s">
        <v>175</v>
      </c>
      <c r="C48" s="545" t="s">
        <v>176</v>
      </c>
      <c r="D48" s="523"/>
      <c r="E48" s="523"/>
      <c r="F48" s="524"/>
      <c r="G48" s="524"/>
    </row>
    <row r="49" spans="1:7" s="246" customFormat="1" ht="24" customHeight="1" x14ac:dyDescent="0.25">
      <c r="A49" s="942"/>
      <c r="B49" s="532">
        <v>621</v>
      </c>
      <c r="C49" s="545" t="s">
        <v>258</v>
      </c>
      <c r="D49" s="523"/>
      <c r="E49" s="523"/>
      <c r="F49" s="524"/>
      <c r="G49" s="524"/>
    </row>
    <row r="50" spans="1:7" s="246" customFormat="1" ht="24" customHeight="1" x14ac:dyDescent="0.25">
      <c r="A50" s="942"/>
      <c r="B50" s="546" t="s">
        <v>192</v>
      </c>
      <c r="C50" s="546" t="s">
        <v>311</v>
      </c>
      <c r="D50" s="523"/>
      <c r="E50" s="523"/>
      <c r="F50" s="524"/>
      <c r="G50" s="524"/>
    </row>
    <row r="51" spans="1:7" s="246" customFormat="1" ht="24" customHeight="1" x14ac:dyDescent="0.25">
      <c r="A51" s="942"/>
      <c r="B51" s="532" t="s">
        <v>193</v>
      </c>
      <c r="C51" s="545" t="s">
        <v>194</v>
      </c>
      <c r="D51" s="523"/>
      <c r="E51" s="523"/>
      <c r="F51" s="524"/>
      <c r="G51" s="524"/>
    </row>
    <row r="52" spans="1:7" s="246" customFormat="1" ht="24" customHeight="1" x14ac:dyDescent="0.25">
      <c r="A52" s="942"/>
      <c r="B52" s="546">
        <v>625</v>
      </c>
      <c r="C52" s="546" t="s">
        <v>266</v>
      </c>
      <c r="D52" s="523"/>
      <c r="E52" s="523"/>
      <c r="F52" s="524"/>
      <c r="G52" s="524"/>
    </row>
    <row r="53" spans="1:7" s="246" customFormat="1" ht="24" customHeight="1" x14ac:dyDescent="0.25">
      <c r="A53" s="942"/>
      <c r="B53" s="532" t="s">
        <v>177</v>
      </c>
      <c r="C53" s="545" t="s">
        <v>191</v>
      </c>
      <c r="D53" s="523"/>
      <c r="E53" s="523"/>
      <c r="F53" s="524"/>
      <c r="G53" s="524"/>
    </row>
    <row r="54" spans="1:7" s="246" customFormat="1" ht="24" customHeight="1" x14ac:dyDescent="0.25">
      <c r="A54" s="942"/>
      <c r="B54" s="532" t="s">
        <v>179</v>
      </c>
      <c r="C54" s="545" t="s">
        <v>66</v>
      </c>
      <c r="D54" s="523"/>
      <c r="E54" s="523"/>
      <c r="F54" s="524"/>
      <c r="G54" s="524"/>
    </row>
    <row r="55" spans="1:7" s="246" customFormat="1" ht="24" customHeight="1" x14ac:dyDescent="0.25">
      <c r="A55" s="942"/>
      <c r="B55" s="546">
        <v>631</v>
      </c>
      <c r="C55" s="546" t="s">
        <v>140</v>
      </c>
      <c r="D55" s="523"/>
      <c r="E55" s="523"/>
      <c r="F55" s="524"/>
      <c r="G55" s="524"/>
    </row>
    <row r="56" spans="1:7" ht="24" customHeight="1" x14ac:dyDescent="0.25">
      <c r="A56" s="942"/>
      <c r="B56" s="532" t="s">
        <v>245</v>
      </c>
      <c r="C56" s="545" t="s">
        <v>142</v>
      </c>
      <c r="D56" s="523"/>
      <c r="E56" s="523"/>
      <c r="F56" s="524"/>
      <c r="G56" s="524"/>
    </row>
    <row r="57" spans="1:7" ht="24" customHeight="1" x14ac:dyDescent="0.25">
      <c r="A57" s="942"/>
      <c r="B57" s="546" t="s">
        <v>181</v>
      </c>
      <c r="C57" s="546" t="s">
        <v>144</v>
      </c>
      <c r="D57" s="523"/>
      <c r="E57" s="523"/>
      <c r="F57" s="524"/>
      <c r="G57" s="524"/>
    </row>
    <row r="58" spans="1:7" ht="24" customHeight="1" x14ac:dyDescent="0.25">
      <c r="A58" s="942"/>
      <c r="B58" s="532" t="s">
        <v>182</v>
      </c>
      <c r="C58" s="545" t="s">
        <v>79</v>
      </c>
      <c r="D58" s="508"/>
      <c r="E58" s="508"/>
      <c r="F58" s="508"/>
      <c r="G58" s="508"/>
    </row>
    <row r="59" spans="1:7" ht="24" customHeight="1" x14ac:dyDescent="0.25">
      <c r="A59" s="942"/>
      <c r="B59" s="546" t="s">
        <v>183</v>
      </c>
      <c r="C59" s="546" t="s">
        <v>80</v>
      </c>
      <c r="D59" s="508"/>
      <c r="E59" s="508"/>
      <c r="F59" s="508"/>
      <c r="G59" s="508"/>
    </row>
    <row r="60" spans="1:7" ht="24" customHeight="1" x14ac:dyDescent="0.25">
      <c r="A60" s="942"/>
      <c r="B60" s="532" t="s">
        <v>184</v>
      </c>
      <c r="C60" s="545" t="s">
        <v>81</v>
      </c>
      <c r="D60" s="508"/>
      <c r="E60" s="508"/>
      <c r="F60" s="508"/>
      <c r="G60" s="508"/>
    </row>
    <row r="61" spans="1:7" ht="24" customHeight="1" x14ac:dyDescent="0.25">
      <c r="A61" s="942"/>
      <c r="B61" s="546" t="s">
        <v>195</v>
      </c>
      <c r="C61" s="546" t="s">
        <v>82</v>
      </c>
      <c r="D61" s="508"/>
      <c r="E61" s="508"/>
      <c r="F61" s="508"/>
      <c r="G61" s="508"/>
    </row>
    <row r="62" spans="1:7" ht="24" customHeight="1" x14ac:dyDescent="0.25">
      <c r="A62" s="942"/>
      <c r="B62" s="532">
        <v>645</v>
      </c>
      <c r="C62" s="545" t="s">
        <v>83</v>
      </c>
      <c r="D62" s="508"/>
      <c r="E62" s="508"/>
      <c r="F62" s="508"/>
      <c r="G62" s="508"/>
    </row>
    <row r="63" spans="1:7" ht="24" customHeight="1" x14ac:dyDescent="0.25">
      <c r="A63" s="942"/>
      <c r="B63" s="546">
        <v>647</v>
      </c>
      <c r="C63" s="546" t="s">
        <v>84</v>
      </c>
      <c r="D63" s="508"/>
      <c r="E63" s="508"/>
      <c r="F63" s="508"/>
      <c r="G63" s="508"/>
    </row>
    <row r="64" spans="1:7" ht="24" customHeight="1" x14ac:dyDescent="0.25">
      <c r="A64" s="942"/>
      <c r="B64" s="532">
        <v>648</v>
      </c>
      <c r="C64" s="545" t="s">
        <v>85</v>
      </c>
      <c r="D64" s="508"/>
      <c r="E64" s="508"/>
      <c r="F64" s="508"/>
      <c r="G64" s="508"/>
    </row>
    <row r="65" spans="1:4" ht="24" customHeight="1" x14ac:dyDescent="0.25">
      <c r="A65" s="942"/>
      <c r="B65" s="532">
        <v>6815</v>
      </c>
      <c r="C65" s="545" t="s">
        <v>185</v>
      </c>
      <c r="D65" s="507"/>
    </row>
    <row r="66" spans="1:4" ht="24" customHeight="1" thickBot="1" x14ac:dyDescent="0.3">
      <c r="A66" s="943"/>
      <c r="B66" s="511">
        <v>862</v>
      </c>
      <c r="C66" s="511" t="s">
        <v>186</v>
      </c>
      <c r="D66" s="507"/>
    </row>
    <row r="67" spans="1:4" ht="13.5" customHeight="1" thickBot="1" x14ac:dyDescent="0.3">
      <c r="A67" s="508"/>
      <c r="B67" s="508"/>
      <c r="C67" s="508"/>
      <c r="D67" s="507"/>
    </row>
    <row r="68" spans="1:4" ht="24" customHeight="1" x14ac:dyDescent="0.25">
      <c r="A68" s="941" t="s">
        <v>196</v>
      </c>
      <c r="B68" s="539">
        <v>617</v>
      </c>
      <c r="C68" s="540" t="s">
        <v>257</v>
      </c>
      <c r="D68" s="507"/>
    </row>
    <row r="69" spans="1:4" ht="24" customHeight="1" x14ac:dyDescent="0.25">
      <c r="A69" s="942"/>
      <c r="B69" s="532" t="s">
        <v>175</v>
      </c>
      <c r="C69" s="545" t="s">
        <v>176</v>
      </c>
      <c r="D69" s="507"/>
    </row>
    <row r="70" spans="1:4" ht="24" customHeight="1" x14ac:dyDescent="0.25">
      <c r="A70" s="942"/>
      <c r="B70" s="547" t="s">
        <v>274</v>
      </c>
      <c r="C70" s="546" t="s">
        <v>246</v>
      </c>
      <c r="D70" s="507"/>
    </row>
    <row r="71" spans="1:4" ht="24" customHeight="1" x14ac:dyDescent="0.25">
      <c r="A71" s="942"/>
      <c r="B71" s="532">
        <v>622</v>
      </c>
      <c r="C71" s="545" t="s">
        <v>197</v>
      </c>
      <c r="D71" s="507"/>
    </row>
    <row r="72" spans="1:4" ht="24" customHeight="1" x14ac:dyDescent="0.25">
      <c r="A72" s="942"/>
      <c r="B72" s="547">
        <v>623</v>
      </c>
      <c r="C72" s="546" t="s">
        <v>198</v>
      </c>
      <c r="D72" s="507"/>
    </row>
    <row r="73" spans="1:4" ht="24" customHeight="1" x14ac:dyDescent="0.25">
      <c r="A73" s="942"/>
      <c r="B73" s="532">
        <v>625</v>
      </c>
      <c r="C73" s="545" t="s">
        <v>201</v>
      </c>
      <c r="D73" s="507"/>
    </row>
    <row r="74" spans="1:4" ht="24" customHeight="1" x14ac:dyDescent="0.25">
      <c r="A74" s="942"/>
      <c r="B74" s="532" t="s">
        <v>199</v>
      </c>
      <c r="C74" s="545" t="s">
        <v>200</v>
      </c>
      <c r="D74" s="507"/>
    </row>
    <row r="75" spans="1:4" ht="24" customHeight="1" thickBot="1" x14ac:dyDescent="0.3">
      <c r="A75" s="943"/>
      <c r="B75" s="536" t="s">
        <v>177</v>
      </c>
      <c r="C75" s="548" t="s">
        <v>191</v>
      </c>
      <c r="D75" s="507"/>
    </row>
    <row r="76" spans="1:4" ht="24" customHeight="1" x14ac:dyDescent="0.25">
      <c r="A76" s="508"/>
      <c r="B76" s="508"/>
      <c r="C76" s="508"/>
      <c r="D76" s="507"/>
    </row>
  </sheetData>
  <mergeCells count="11">
    <mergeCell ref="A68:A75"/>
    <mergeCell ref="A27:A45"/>
    <mergeCell ref="F1:F2"/>
    <mergeCell ref="D24:E24"/>
    <mergeCell ref="D1:D2"/>
    <mergeCell ref="E1:E2"/>
    <mergeCell ref="B6:C6"/>
    <mergeCell ref="A7:A25"/>
    <mergeCell ref="A1:C2"/>
    <mergeCell ref="A3:B3"/>
    <mergeCell ref="A47:A66"/>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1:B34"/>
  <sheetViews>
    <sheetView topLeftCell="A7" zoomScaleNormal="100" workbookViewId="0">
      <selection activeCell="E27" sqref="E27"/>
    </sheetView>
  </sheetViews>
  <sheetFormatPr baseColWidth="10" defaultRowHeight="15" x14ac:dyDescent="0.25"/>
  <cols>
    <col min="1" max="1" width="36" customWidth="1"/>
    <col min="2" max="2" width="41.5703125" customWidth="1"/>
  </cols>
  <sheetData>
    <row r="1" spans="1:2" x14ac:dyDescent="0.25">
      <c r="A1">
        <f>'1 - Identification'!D18</f>
        <v>0</v>
      </c>
    </row>
    <row r="2" spans="1:2" s="494" customFormat="1" x14ac:dyDescent="0.25"/>
    <row r="3" spans="1:2" s="494" customFormat="1" x14ac:dyDescent="0.25">
      <c r="A3" s="498" t="s">
        <v>365</v>
      </c>
      <c r="B3" s="551" t="s">
        <v>400</v>
      </c>
    </row>
    <row r="4" spans="1:2" ht="8.25" customHeight="1" thickBot="1" x14ac:dyDescent="0.3"/>
    <row r="5" spans="1:2" ht="16.5" thickBot="1" x14ac:dyDescent="0.3">
      <c r="A5" s="953" t="s">
        <v>345</v>
      </c>
      <c r="B5" s="954"/>
    </row>
    <row r="6" spans="1:2" ht="15.75" thickBot="1" x14ac:dyDescent="0.3">
      <c r="A6" s="955" t="s">
        <v>338</v>
      </c>
      <c r="B6" s="956"/>
    </row>
    <row r="7" spans="1:2" ht="9" customHeight="1" x14ac:dyDescent="0.25">
      <c r="A7" s="475"/>
      <c r="B7" s="475"/>
    </row>
    <row r="8" spans="1:2" x14ac:dyDescent="0.25">
      <c r="A8" s="476" t="s">
        <v>401</v>
      </c>
      <c r="B8" s="476" t="s">
        <v>37</v>
      </c>
    </row>
    <row r="9" spans="1:2" ht="60" x14ac:dyDescent="0.25">
      <c r="A9" s="477" t="s">
        <v>340</v>
      </c>
      <c r="B9" s="478">
        <f>'7- Report SIAS'!E47</f>
        <v>0</v>
      </c>
    </row>
    <row r="10" spans="1:2" ht="30" x14ac:dyDescent="0.25">
      <c r="A10" s="477" t="s">
        <v>341</v>
      </c>
      <c r="B10" s="479">
        <f>'7- Report SIAS'!E52</f>
        <v>0</v>
      </c>
    </row>
    <row r="11" spans="1:2" x14ac:dyDescent="0.25">
      <c r="A11" s="480" t="s">
        <v>342</v>
      </c>
      <c r="B11" s="481">
        <f>(B9+B10)</f>
        <v>0</v>
      </c>
    </row>
    <row r="12" spans="1:2" x14ac:dyDescent="0.25">
      <c r="A12" s="482" t="s">
        <v>402</v>
      </c>
      <c r="B12" s="595">
        <v>184236</v>
      </c>
    </row>
    <row r="13" spans="1:2" x14ac:dyDescent="0.25">
      <c r="A13" s="483"/>
      <c r="B13" s="484"/>
    </row>
    <row r="14" spans="1:2" ht="45" x14ac:dyDescent="0.25">
      <c r="A14" s="485" t="s">
        <v>343</v>
      </c>
      <c r="B14" s="484">
        <f>IF(B11&lt;B12,B11,B12)</f>
        <v>0</v>
      </c>
    </row>
    <row r="15" spans="1:2" ht="30" x14ac:dyDescent="0.25">
      <c r="A15" s="486" t="s">
        <v>344</v>
      </c>
      <c r="B15" s="487">
        <f>B14*0.4</f>
        <v>0</v>
      </c>
    </row>
    <row r="16" spans="1:2" x14ac:dyDescent="0.25">
      <c r="A16" s="117"/>
      <c r="B16" s="117"/>
    </row>
    <row r="17" spans="1:2" x14ac:dyDescent="0.25">
      <c r="A17" s="488" t="s">
        <v>346</v>
      </c>
      <c r="B17" s="117"/>
    </row>
    <row r="18" spans="1:2" x14ac:dyDescent="0.25">
      <c r="A18" s="488" t="s">
        <v>347</v>
      </c>
      <c r="B18" s="117"/>
    </row>
    <row r="19" spans="1:2" x14ac:dyDescent="0.25">
      <c r="A19" s="488"/>
      <c r="B19" s="117"/>
    </row>
    <row r="20" spans="1:2" ht="15.75" thickBot="1" x14ac:dyDescent="0.3">
      <c r="A20" s="117"/>
      <c r="B20" s="117"/>
    </row>
    <row r="21" spans="1:2" ht="16.5" thickBot="1" x14ac:dyDescent="0.3">
      <c r="A21" s="957" t="s">
        <v>348</v>
      </c>
      <c r="B21" s="958"/>
    </row>
    <row r="22" spans="1:2" ht="15.75" thickBot="1" x14ac:dyDescent="0.3">
      <c r="A22" s="959" t="s">
        <v>338</v>
      </c>
      <c r="B22" s="960"/>
    </row>
    <row r="23" spans="1:2" x14ac:dyDescent="0.25">
      <c r="A23" s="124"/>
      <c r="B23" s="124"/>
    </row>
    <row r="24" spans="1:2" x14ac:dyDescent="0.25">
      <c r="A24" s="489" t="s">
        <v>401</v>
      </c>
      <c r="B24" s="489" t="s">
        <v>37</v>
      </c>
    </row>
    <row r="25" spans="1:2" ht="30" x14ac:dyDescent="0.25">
      <c r="A25" s="477" t="s">
        <v>349</v>
      </c>
      <c r="B25" s="478">
        <f>IF(('7- Report SIAS'!F11)&gt;0,('7- Report SIAS'!F11),('7- Report SIAS'!F24+'7- Report SIAS'!F35))</f>
        <v>0</v>
      </c>
    </row>
    <row r="26" spans="1:2" ht="30" x14ac:dyDescent="0.25">
      <c r="A26" s="477" t="s">
        <v>350</v>
      </c>
      <c r="B26" s="479">
        <f>'7- Report SIAS'!E53</f>
        <v>0</v>
      </c>
    </row>
    <row r="27" spans="1:2" x14ac:dyDescent="0.25">
      <c r="A27" s="480" t="s">
        <v>342</v>
      </c>
      <c r="B27" s="481">
        <f>(B25+B26)</f>
        <v>0</v>
      </c>
    </row>
    <row r="28" spans="1:2" x14ac:dyDescent="0.25">
      <c r="A28" s="482" t="s">
        <v>402</v>
      </c>
      <c r="B28" s="595">
        <v>41092</v>
      </c>
    </row>
    <row r="29" spans="1:2" x14ac:dyDescent="0.25">
      <c r="A29" s="483"/>
      <c r="B29" s="484"/>
    </row>
    <row r="30" spans="1:2" ht="45" x14ac:dyDescent="0.25">
      <c r="A30" s="485" t="s">
        <v>343</v>
      </c>
      <c r="B30" s="484">
        <f>IF(B27&lt;B28,B27,B28)</f>
        <v>0</v>
      </c>
    </row>
    <row r="31" spans="1:2" ht="30" x14ac:dyDescent="0.25">
      <c r="A31" s="486" t="s">
        <v>351</v>
      </c>
      <c r="B31" s="487">
        <f>B30*0.6</f>
        <v>0</v>
      </c>
    </row>
    <row r="32" spans="1:2" x14ac:dyDescent="0.25">
      <c r="A32" s="488" t="s">
        <v>353</v>
      </c>
      <c r="B32" s="117"/>
    </row>
    <row r="33" spans="1:2" x14ac:dyDescent="0.25">
      <c r="A33" s="488"/>
      <c r="B33" s="117"/>
    </row>
    <row r="34" spans="1:2" ht="42.75" customHeight="1" x14ac:dyDescent="0.25">
      <c r="A34" s="951" t="s">
        <v>352</v>
      </c>
      <c r="B34" s="952"/>
    </row>
  </sheetData>
  <sheetProtection selectLockedCells="1"/>
  <mergeCells count="5">
    <mergeCell ref="A34:B34"/>
    <mergeCell ref="A5:B5"/>
    <mergeCell ref="A6:B6"/>
    <mergeCell ref="A21:B21"/>
    <mergeCell ref="A22:B22"/>
  </mergeCells>
  <phoneticPr fontId="0" type="noConversion"/>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78"/>
  <sheetViews>
    <sheetView showGridLines="0" zoomScaleNormal="100" zoomScaleSheetLayoutView="100" workbookViewId="0">
      <selection activeCell="D14" sqref="D14:H14"/>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16384" width="11.42578125" style="4"/>
  </cols>
  <sheetData>
    <row r="1" spans="1:17" s="3" customFormat="1" ht="18.75" customHeight="1" x14ac:dyDescent="0.2">
      <c r="A1" s="678" t="s">
        <v>357</v>
      </c>
      <c r="B1" s="679"/>
      <c r="C1" s="679"/>
      <c r="D1" s="679"/>
      <c r="E1" s="679"/>
      <c r="F1" s="679"/>
      <c r="G1" s="679"/>
      <c r="H1" s="679"/>
      <c r="I1" s="679"/>
      <c r="J1" s="680"/>
    </row>
    <row r="3" spans="1:17" ht="23.25" x14ac:dyDescent="0.2">
      <c r="A3" s="691" t="s">
        <v>153</v>
      </c>
      <c r="B3" s="691"/>
      <c r="C3" s="691"/>
      <c r="D3" s="691"/>
      <c r="E3" s="691"/>
      <c r="F3" s="691"/>
      <c r="G3" s="691"/>
      <c r="H3" s="692"/>
      <c r="I3" s="690"/>
      <c r="J3" s="690"/>
      <c r="K3" s="690"/>
      <c r="L3" s="690"/>
      <c r="M3" s="690"/>
      <c r="N3" s="690"/>
    </row>
    <row r="4" spans="1:17" ht="23.25" x14ac:dyDescent="0.2">
      <c r="A4" s="61"/>
      <c r="B4" s="61"/>
      <c r="C4" s="61"/>
      <c r="D4" s="61"/>
      <c r="E4" s="61"/>
      <c r="F4" s="61"/>
      <c r="G4" s="61"/>
      <c r="H4" s="61"/>
      <c r="I4" s="690"/>
      <c r="J4" s="690"/>
      <c r="K4" s="690"/>
      <c r="L4" s="690"/>
      <c r="M4" s="690"/>
      <c r="N4" s="690"/>
    </row>
    <row r="5" spans="1:17" ht="23.25" customHeight="1" x14ac:dyDescent="0.35">
      <c r="B5" s="693" t="s">
        <v>373</v>
      </c>
      <c r="C5" s="693"/>
      <c r="D5" s="693"/>
      <c r="E5" s="550">
        <v>2023</v>
      </c>
      <c r="F5" s="108"/>
      <c r="G5" s="69"/>
      <c r="H5" s="108"/>
      <c r="I5" s="690"/>
      <c r="J5" s="690"/>
      <c r="K5" s="690"/>
      <c r="L5" s="690"/>
      <c r="M5" s="690"/>
      <c r="N5" s="690"/>
    </row>
    <row r="6" spans="1:17" x14ac:dyDescent="0.2">
      <c r="H6" s="5"/>
      <c r="I6" s="690"/>
      <c r="J6" s="690"/>
      <c r="K6" s="690"/>
      <c r="L6" s="690"/>
      <c r="M6" s="690"/>
      <c r="N6" s="690"/>
    </row>
    <row r="7" spans="1:17" x14ac:dyDescent="0.2">
      <c r="H7" s="5"/>
      <c r="I7" s="690"/>
      <c r="J7" s="690"/>
      <c r="K7" s="690"/>
      <c r="L7" s="690"/>
      <c r="M7" s="690"/>
      <c r="N7" s="690"/>
    </row>
    <row r="8" spans="1:17" ht="33" customHeight="1" x14ac:dyDescent="0.25">
      <c r="B8" s="712" t="s">
        <v>326</v>
      </c>
      <c r="C8" s="713"/>
      <c r="D8" s="706"/>
      <c r="E8" s="707"/>
      <c r="F8" s="707"/>
      <c r="G8" s="707"/>
      <c r="H8" s="708"/>
    </row>
    <row r="9" spans="1:17" ht="8.1" customHeight="1" x14ac:dyDescent="0.2">
      <c r="D9" s="36"/>
      <c r="E9" s="36"/>
      <c r="F9" s="38"/>
      <c r="G9" s="38"/>
      <c r="H9" s="38"/>
    </row>
    <row r="10" spans="1:17" ht="18" x14ac:dyDescent="0.25">
      <c r="B10" s="282" t="s">
        <v>0</v>
      </c>
      <c r="D10" s="709"/>
      <c r="E10" s="710"/>
      <c r="F10" s="710"/>
      <c r="G10" s="710"/>
      <c r="H10" s="711"/>
      <c r="J10" s="35"/>
      <c r="K10" s="35"/>
      <c r="L10" s="35"/>
      <c r="M10" s="35"/>
      <c r="N10" s="35"/>
      <c r="O10" s="35"/>
      <c r="P10" s="35"/>
      <c r="Q10" s="35"/>
    </row>
    <row r="11" spans="1:17" ht="8.1" customHeight="1" x14ac:dyDescent="0.2">
      <c r="D11" s="70"/>
      <c r="E11" s="70"/>
      <c r="F11" s="3"/>
      <c r="G11" s="3"/>
      <c r="H11" s="3"/>
      <c r="J11" s="35"/>
      <c r="K11" s="35"/>
      <c r="L11" s="35"/>
      <c r="M11" s="35"/>
      <c r="N11" s="35"/>
      <c r="O11" s="35"/>
      <c r="P11" s="35"/>
      <c r="Q11" s="35"/>
    </row>
    <row r="12" spans="1:17" ht="18" x14ac:dyDescent="0.25">
      <c r="B12" s="282" t="s">
        <v>1</v>
      </c>
      <c r="D12" s="709"/>
      <c r="E12" s="710"/>
      <c r="F12" s="710"/>
      <c r="G12" s="710"/>
      <c r="H12" s="711"/>
      <c r="J12" s="35"/>
      <c r="K12" s="35"/>
      <c r="L12" s="35"/>
      <c r="M12" s="35"/>
      <c r="N12" s="35"/>
      <c r="O12" s="35"/>
      <c r="P12" s="35"/>
      <c r="Q12" s="35"/>
    </row>
    <row r="13" spans="1:17" ht="8.1" customHeight="1" x14ac:dyDescent="0.2">
      <c r="D13" s="73"/>
      <c r="E13" s="73"/>
      <c r="F13" s="73"/>
      <c r="G13" s="73"/>
      <c r="H13" s="73"/>
      <c r="J13" s="35"/>
      <c r="K13" s="35"/>
      <c r="L13" s="35"/>
      <c r="M13" s="35"/>
      <c r="N13" s="35"/>
      <c r="O13" s="35"/>
      <c r="P13" s="35"/>
      <c r="Q13" s="35"/>
    </row>
    <row r="14" spans="1:17" ht="18" x14ac:dyDescent="0.25">
      <c r="B14" s="282" t="s">
        <v>2</v>
      </c>
      <c r="D14" s="687"/>
      <c r="E14" s="688"/>
      <c r="F14" s="688"/>
      <c r="G14" s="688"/>
      <c r="H14" s="689"/>
      <c r="J14" s="35"/>
      <c r="K14" s="34"/>
      <c r="L14" s="34"/>
      <c r="M14" s="34"/>
      <c r="N14" s="35"/>
      <c r="O14" s="35"/>
      <c r="P14" s="35"/>
      <c r="Q14" s="35"/>
    </row>
    <row r="15" spans="1:17" ht="8.1" customHeight="1" x14ac:dyDescent="0.2">
      <c r="D15" s="73"/>
      <c r="E15" s="73"/>
      <c r="F15" s="73"/>
      <c r="G15" s="73"/>
      <c r="H15" s="73"/>
      <c r="J15" s="35"/>
      <c r="K15" s="34"/>
      <c r="L15" s="34"/>
      <c r="M15" s="34"/>
      <c r="N15" s="35"/>
      <c r="O15" s="35"/>
      <c r="P15" s="35"/>
      <c r="Q15" s="35"/>
    </row>
    <row r="16" spans="1:17" ht="18" x14ac:dyDescent="0.25">
      <c r="B16" s="282" t="s">
        <v>3</v>
      </c>
      <c r="D16" s="687"/>
      <c r="E16" s="688"/>
      <c r="F16" s="688"/>
      <c r="G16" s="688"/>
      <c r="H16" s="689"/>
      <c r="J16" s="35"/>
      <c r="K16" s="34"/>
      <c r="L16" s="34"/>
      <c r="M16" s="34"/>
      <c r="N16" s="35"/>
      <c r="O16" s="35"/>
      <c r="P16" s="35"/>
      <c r="Q16" s="35"/>
    </row>
    <row r="17" spans="1:17" ht="8.1" customHeight="1" x14ac:dyDescent="0.2">
      <c r="D17" s="73"/>
      <c r="E17" s="73"/>
      <c r="F17" s="73"/>
      <c r="G17" s="73"/>
      <c r="H17" s="73"/>
      <c r="J17" s="35"/>
      <c r="K17" s="34"/>
      <c r="L17" s="34"/>
      <c r="M17" s="34"/>
      <c r="N17" s="35"/>
      <c r="O17" s="35"/>
      <c r="P17" s="35"/>
      <c r="Q17" s="35"/>
    </row>
    <row r="18" spans="1:17" ht="18" x14ac:dyDescent="0.25">
      <c r="B18" s="282" t="s">
        <v>4</v>
      </c>
      <c r="D18" s="687"/>
      <c r="E18" s="688"/>
      <c r="F18" s="688"/>
      <c r="G18" s="688"/>
      <c r="H18" s="689"/>
      <c r="J18" s="35"/>
      <c r="K18" s="35"/>
      <c r="L18" s="35"/>
      <c r="M18" s="35"/>
      <c r="N18" s="35"/>
      <c r="O18" s="35"/>
      <c r="P18" s="35"/>
      <c r="Q18" s="35"/>
    </row>
    <row r="19" spans="1:17" ht="8.1" customHeight="1" x14ac:dyDescent="0.2">
      <c r="D19" s="59"/>
      <c r="E19" s="39"/>
      <c r="F19" s="59"/>
      <c r="G19" s="59"/>
      <c r="H19" s="59"/>
      <c r="J19" s="35"/>
      <c r="K19" s="35"/>
      <c r="L19" s="35"/>
      <c r="M19" s="35"/>
      <c r="N19" s="35"/>
      <c r="O19" s="35"/>
      <c r="P19" s="35"/>
      <c r="Q19" s="35"/>
    </row>
    <row r="20" spans="1:17" ht="36.75" customHeight="1" x14ac:dyDescent="0.25">
      <c r="B20" s="282" t="s">
        <v>38</v>
      </c>
      <c r="D20" s="681" t="s">
        <v>327</v>
      </c>
      <c r="E20" s="682"/>
      <c r="F20" s="682"/>
      <c r="G20" s="682"/>
      <c r="H20" s="683"/>
      <c r="J20" s="35"/>
      <c r="K20" s="35"/>
      <c r="L20" s="35"/>
      <c r="M20" s="35"/>
      <c r="N20" s="35"/>
      <c r="O20" s="35"/>
      <c r="P20" s="35"/>
      <c r="Q20" s="35"/>
    </row>
    <row r="21" spans="1:17" ht="20.25" x14ac:dyDescent="0.3">
      <c r="A21" s="8" t="s">
        <v>5</v>
      </c>
      <c r="J21" s="35"/>
      <c r="K21" s="35"/>
      <c r="L21" s="35"/>
      <c r="M21" s="35"/>
      <c r="N21" s="35"/>
      <c r="O21" s="35"/>
      <c r="P21" s="35"/>
      <c r="Q21" s="35"/>
    </row>
    <row r="22" spans="1:17" x14ac:dyDescent="0.2">
      <c r="J22" s="35"/>
      <c r="K22" s="35"/>
      <c r="L22" s="35"/>
      <c r="M22" s="35"/>
      <c r="N22" s="35"/>
      <c r="O22" s="35"/>
      <c r="P22" s="35"/>
      <c r="Q22" s="35"/>
    </row>
    <row r="23" spans="1:17" ht="15" x14ac:dyDescent="0.25">
      <c r="A23" s="9" t="s">
        <v>6</v>
      </c>
      <c r="B23" s="687"/>
      <c r="C23" s="688"/>
      <c r="D23" s="688"/>
      <c r="E23" s="688"/>
      <c r="F23" s="688"/>
      <c r="G23" s="688"/>
      <c r="H23" s="689"/>
      <c r="J23" s="35"/>
      <c r="K23" s="35"/>
      <c r="L23" s="35"/>
      <c r="M23" s="35"/>
      <c r="N23" s="35"/>
      <c r="O23" s="35"/>
      <c r="P23" s="35"/>
      <c r="Q23" s="35"/>
    </row>
    <row r="24" spans="1:17" ht="8.1" customHeight="1" x14ac:dyDescent="0.2">
      <c r="B24" s="71"/>
      <c r="C24" s="71"/>
      <c r="D24" s="71"/>
      <c r="E24" s="71"/>
      <c r="F24" s="71"/>
      <c r="G24" s="71"/>
      <c r="H24" s="71"/>
      <c r="J24" s="35"/>
      <c r="K24" s="35"/>
      <c r="L24" s="35"/>
      <c r="M24" s="35"/>
      <c r="N24" s="35"/>
      <c r="O24" s="35"/>
      <c r="P24" s="35"/>
      <c r="Q24" s="35"/>
    </row>
    <row r="25" spans="1:17" ht="15" x14ac:dyDescent="0.25">
      <c r="B25" s="74" t="s">
        <v>34</v>
      </c>
      <c r="C25" s="296"/>
      <c r="D25" s="71"/>
      <c r="E25" s="75" t="s">
        <v>35</v>
      </c>
      <c r="F25" s="684"/>
      <c r="G25" s="685"/>
      <c r="H25" s="686"/>
      <c r="J25" s="35"/>
      <c r="K25" s="35"/>
      <c r="L25" s="35"/>
      <c r="M25" s="35"/>
      <c r="N25" s="35"/>
      <c r="O25" s="35"/>
      <c r="P25" s="35"/>
      <c r="Q25" s="35"/>
    </row>
    <row r="26" spans="1:17" ht="8.1" customHeight="1" x14ac:dyDescent="0.2">
      <c r="B26" s="71"/>
      <c r="C26" s="71"/>
      <c r="D26" s="71"/>
      <c r="E26" s="71"/>
      <c r="F26" s="71"/>
      <c r="G26" s="71"/>
      <c r="H26" s="71"/>
      <c r="J26" s="35"/>
      <c r="K26" s="35"/>
      <c r="L26" s="35"/>
      <c r="M26" s="35"/>
      <c r="N26" s="35"/>
      <c r="O26" s="35"/>
      <c r="P26" s="35"/>
      <c r="Q26" s="35"/>
    </row>
    <row r="27" spans="1:17" ht="15" x14ac:dyDescent="0.25">
      <c r="A27" s="9" t="s">
        <v>8</v>
      </c>
      <c r="B27" s="675"/>
      <c r="C27" s="677"/>
      <c r="D27" s="71"/>
      <c r="E27" s="74" t="s">
        <v>9</v>
      </c>
      <c r="F27" s="675"/>
      <c r="G27" s="676"/>
      <c r="H27" s="677"/>
      <c r="J27" s="35"/>
      <c r="K27" s="35"/>
      <c r="L27" s="35"/>
      <c r="M27" s="35"/>
      <c r="N27" s="35"/>
      <c r="O27" s="35"/>
      <c r="P27" s="35"/>
      <c r="Q27" s="35"/>
    </row>
    <row r="28" spans="1:17" ht="8.1" customHeight="1" x14ac:dyDescent="0.2">
      <c r="B28" s="71"/>
      <c r="C28" s="71"/>
      <c r="D28" s="71"/>
      <c r="E28" s="71"/>
      <c r="F28" s="71"/>
      <c r="G28" s="71"/>
      <c r="H28" s="71"/>
      <c r="J28" s="35"/>
      <c r="K28" s="35"/>
      <c r="L28" s="35"/>
      <c r="M28" s="35"/>
      <c r="N28" s="35"/>
      <c r="O28" s="35"/>
      <c r="P28" s="35"/>
      <c r="Q28" s="35"/>
    </row>
    <row r="29" spans="1:17" ht="15" x14ac:dyDescent="0.25">
      <c r="A29" s="9" t="s">
        <v>10</v>
      </c>
      <c r="B29" s="687"/>
      <c r="C29" s="688"/>
      <c r="D29" s="688"/>
      <c r="E29" s="688"/>
      <c r="F29" s="688"/>
      <c r="G29" s="688"/>
      <c r="H29" s="689"/>
      <c r="J29" s="35"/>
      <c r="K29" s="35"/>
      <c r="L29" s="35"/>
      <c r="M29" s="35"/>
      <c r="N29" s="35"/>
      <c r="O29" s="35"/>
      <c r="P29" s="35"/>
      <c r="Q29" s="35"/>
    </row>
    <row r="30" spans="1:17" x14ac:dyDescent="0.2">
      <c r="J30" s="35"/>
      <c r="K30" s="35"/>
      <c r="L30" s="35"/>
      <c r="M30" s="35"/>
      <c r="N30" s="35"/>
      <c r="O30" s="35"/>
      <c r="P30" s="35"/>
      <c r="Q30" s="35"/>
    </row>
    <row r="31" spans="1:17" x14ac:dyDescent="0.2">
      <c r="J31" s="35"/>
      <c r="K31" s="35"/>
      <c r="L31" s="35"/>
      <c r="M31" s="35"/>
      <c r="N31" s="35"/>
      <c r="O31" s="35"/>
      <c r="P31" s="35"/>
      <c r="Q31" s="35"/>
    </row>
    <row r="32" spans="1:17" ht="20.25" x14ac:dyDescent="0.3">
      <c r="A32" s="8" t="s">
        <v>17</v>
      </c>
      <c r="B32" s="10"/>
      <c r="C32" s="10"/>
      <c r="D32" s="10"/>
      <c r="E32" s="10"/>
      <c r="F32" s="10"/>
      <c r="G32" s="10"/>
      <c r="H32" s="10"/>
      <c r="J32" s="35"/>
      <c r="K32" s="35"/>
      <c r="L32" s="35"/>
      <c r="M32" s="35"/>
      <c r="N32" s="35"/>
      <c r="O32" s="35"/>
      <c r="P32" s="35"/>
      <c r="Q32" s="35"/>
    </row>
    <row r="33" spans="1:17" x14ac:dyDescent="0.2">
      <c r="J33" s="35"/>
      <c r="K33" s="35"/>
      <c r="L33" s="35"/>
      <c r="M33" s="35"/>
      <c r="N33" s="35"/>
      <c r="O33" s="35"/>
      <c r="P33" s="35"/>
      <c r="Q33" s="35"/>
    </row>
    <row r="34" spans="1:17" ht="15" x14ac:dyDescent="0.25">
      <c r="A34" s="9" t="s">
        <v>6</v>
      </c>
      <c r="B34" s="681"/>
      <c r="C34" s="682"/>
      <c r="D34" s="682"/>
      <c r="E34" s="682"/>
      <c r="F34" s="682"/>
      <c r="G34" s="682"/>
      <c r="H34" s="683"/>
      <c r="J34" s="35"/>
      <c r="K34" s="35"/>
      <c r="L34" s="35"/>
      <c r="M34" s="35"/>
      <c r="N34" s="35"/>
      <c r="O34" s="35"/>
      <c r="P34" s="35"/>
      <c r="Q34" s="35"/>
    </row>
    <row r="35" spans="1:17" ht="8.1" customHeight="1" x14ac:dyDescent="0.2">
      <c r="B35" s="73"/>
      <c r="C35" s="73"/>
      <c r="D35" s="73"/>
      <c r="E35" s="73"/>
      <c r="F35" s="73"/>
      <c r="G35" s="73"/>
      <c r="H35" s="73"/>
      <c r="J35" s="35"/>
      <c r="K35" s="35"/>
      <c r="L35" s="35"/>
      <c r="M35" s="35"/>
      <c r="N35" s="35"/>
      <c r="O35" s="35"/>
      <c r="P35" s="35"/>
      <c r="Q35" s="35"/>
    </row>
    <row r="36" spans="1:17" ht="15" x14ac:dyDescent="0.25">
      <c r="B36" s="76" t="s">
        <v>34</v>
      </c>
      <c r="C36" s="296"/>
      <c r="D36" s="73"/>
      <c r="E36" s="77" t="s">
        <v>35</v>
      </c>
      <c r="F36" s="684"/>
      <c r="G36" s="685"/>
      <c r="H36" s="686"/>
      <c r="J36" s="35"/>
      <c r="K36" s="35"/>
      <c r="L36" s="35"/>
      <c r="M36" s="35"/>
      <c r="N36" s="35"/>
      <c r="O36" s="35"/>
      <c r="P36" s="35"/>
      <c r="Q36" s="35"/>
    </row>
    <row r="37" spans="1:17" ht="8.1" customHeight="1" x14ac:dyDescent="0.2">
      <c r="B37" s="73"/>
      <c r="C37" s="73"/>
      <c r="D37" s="73"/>
      <c r="E37" s="73"/>
      <c r="F37" s="73"/>
      <c r="G37" s="73"/>
      <c r="H37" s="73"/>
    </row>
    <row r="38" spans="1:17" ht="15" x14ac:dyDescent="0.25">
      <c r="A38" s="9" t="s">
        <v>8</v>
      </c>
      <c r="B38" s="675"/>
      <c r="C38" s="677"/>
      <c r="D38" s="73"/>
      <c r="E38" s="76" t="s">
        <v>9</v>
      </c>
      <c r="F38" s="675"/>
      <c r="G38" s="676"/>
      <c r="H38" s="677"/>
    </row>
    <row r="39" spans="1:17" ht="8.1" customHeight="1" x14ac:dyDescent="0.2">
      <c r="B39" s="73"/>
      <c r="C39" s="73"/>
      <c r="D39" s="73"/>
      <c r="E39" s="73"/>
      <c r="F39" s="73"/>
      <c r="G39" s="73"/>
      <c r="H39" s="73"/>
    </row>
    <row r="40" spans="1:17" ht="15" x14ac:dyDescent="0.25">
      <c r="A40" s="9" t="s">
        <v>10</v>
      </c>
      <c r="B40" s="687"/>
      <c r="C40" s="688"/>
      <c r="D40" s="688"/>
      <c r="E40" s="688"/>
      <c r="F40" s="688"/>
      <c r="G40" s="688"/>
      <c r="H40" s="689"/>
    </row>
    <row r="43" spans="1:17" ht="20.25" x14ac:dyDescent="0.3">
      <c r="A43" s="8" t="s">
        <v>11</v>
      </c>
      <c r="B43" s="73"/>
      <c r="C43" s="73"/>
      <c r="D43" s="687"/>
      <c r="E43" s="688"/>
      <c r="F43" s="688"/>
      <c r="G43" s="688"/>
      <c r="H43" s="689"/>
    </row>
    <row r="44" spans="1:17" ht="8.1" customHeight="1" x14ac:dyDescent="0.2">
      <c r="B44" s="73"/>
      <c r="C44" s="73"/>
      <c r="D44" s="73"/>
      <c r="E44" s="73"/>
      <c r="F44" s="73"/>
      <c r="G44" s="73"/>
      <c r="H44" s="73"/>
    </row>
    <row r="45" spans="1:17" ht="15" x14ac:dyDescent="0.25">
      <c r="A45" s="9" t="s">
        <v>8</v>
      </c>
      <c r="B45" s="675"/>
      <c r="C45" s="677"/>
      <c r="D45" s="73"/>
      <c r="E45" s="76" t="s">
        <v>9</v>
      </c>
      <c r="F45" s="675"/>
      <c r="G45" s="676"/>
      <c r="H45" s="677"/>
    </row>
    <row r="46" spans="1:17" ht="8.1" customHeight="1" x14ac:dyDescent="0.2">
      <c r="B46" s="73"/>
      <c r="C46" s="73"/>
      <c r="D46" s="73"/>
      <c r="E46" s="73"/>
      <c r="F46" s="73"/>
      <c r="G46" s="73"/>
      <c r="H46" s="73"/>
    </row>
    <row r="47" spans="1:17" ht="15" x14ac:dyDescent="0.25">
      <c r="A47" s="9" t="s">
        <v>10</v>
      </c>
      <c r="B47" s="687"/>
      <c r="C47" s="688"/>
      <c r="D47" s="688"/>
      <c r="E47" s="688"/>
      <c r="F47" s="688"/>
      <c r="G47" s="688"/>
      <c r="H47" s="689"/>
    </row>
    <row r="49" spans="1:8" s="1" customFormat="1" x14ac:dyDescent="0.2">
      <c r="A49" s="35"/>
      <c r="B49" s="4"/>
      <c r="C49" s="4"/>
      <c r="D49" s="4"/>
      <c r="E49" s="4"/>
      <c r="F49" s="4"/>
      <c r="G49" s="4"/>
      <c r="H49" s="4"/>
    </row>
    <row r="50" spans="1:8" s="1" customFormat="1" ht="18" x14ac:dyDescent="0.2">
      <c r="A50" s="4"/>
      <c r="B50" s="717" t="s">
        <v>272</v>
      </c>
      <c r="C50" s="717"/>
      <c r="D50" s="717"/>
      <c r="E50" s="717"/>
      <c r="F50" s="717"/>
      <c r="G50" s="717"/>
      <c r="H50" s="210"/>
    </row>
    <row r="51" spans="1:8" s="1" customFormat="1" ht="18" x14ac:dyDescent="0.2">
      <c r="A51" s="4"/>
      <c r="B51" s="718" t="s">
        <v>238</v>
      </c>
      <c r="C51" s="718"/>
      <c r="D51" s="718"/>
      <c r="E51" s="718"/>
      <c r="F51" s="718"/>
      <c r="G51" s="718"/>
      <c r="H51" s="210"/>
    </row>
    <row r="52" spans="1:8" s="1" customFormat="1" ht="15" customHeight="1" x14ac:dyDescent="0.25">
      <c r="A52" s="4"/>
      <c r="B52" s="715" t="s">
        <v>394</v>
      </c>
      <c r="C52" s="716"/>
      <c r="D52" s="716"/>
      <c r="E52" s="716"/>
      <c r="F52" s="716"/>
      <c r="G52" s="716"/>
      <c r="H52" s="211"/>
    </row>
    <row r="53" spans="1:8" s="1" customFormat="1" ht="18" x14ac:dyDescent="0.25">
      <c r="A53" s="4"/>
      <c r="B53" s="719" t="s">
        <v>32</v>
      </c>
      <c r="C53" s="719"/>
      <c r="D53" s="719"/>
      <c r="E53" s="719"/>
      <c r="F53" s="719"/>
      <c r="G53" s="719"/>
      <c r="H53" s="211"/>
    </row>
    <row r="54" spans="1:8" s="1" customFormat="1" ht="18" x14ac:dyDescent="0.25">
      <c r="A54" s="4"/>
      <c r="B54" s="720" t="s">
        <v>239</v>
      </c>
      <c r="C54" s="720"/>
      <c r="D54" s="720"/>
      <c r="E54" s="720"/>
      <c r="F54" s="720"/>
      <c r="G54" s="720"/>
      <c r="H54" s="211"/>
    </row>
    <row r="55" spans="1:8" s="1" customFormat="1" ht="15" customHeight="1" x14ac:dyDescent="0.2">
      <c r="A55" s="4"/>
      <c r="B55" s="721" t="s">
        <v>328</v>
      </c>
      <c r="C55" s="721"/>
      <c r="D55" s="721"/>
      <c r="E55" s="721"/>
      <c r="F55" s="721"/>
      <c r="G55" s="721"/>
      <c r="H55" s="212"/>
    </row>
    <row r="56" spans="1:8" s="1" customFormat="1" ht="15" x14ac:dyDescent="0.2">
      <c r="A56" s="4"/>
      <c r="B56" s="714" t="s">
        <v>329</v>
      </c>
      <c r="C56" s="714"/>
      <c r="D56" s="714"/>
      <c r="E56" s="714"/>
      <c r="F56" s="714"/>
      <c r="G56" s="714"/>
      <c r="H56" s="211"/>
    </row>
    <row r="57" spans="1:8" s="1" customFormat="1" x14ac:dyDescent="0.2">
      <c r="A57" s="7"/>
      <c r="B57" s="213"/>
      <c r="C57" s="213"/>
      <c r="D57" s="213"/>
      <c r="E57" s="213"/>
      <c r="F57" s="213"/>
      <c r="G57" s="213"/>
      <c r="H57" s="7"/>
    </row>
    <row r="58" spans="1:8" s="1" customFormat="1" ht="23.25" x14ac:dyDescent="0.35">
      <c r="A58" s="4"/>
      <c r="B58" s="705" t="s">
        <v>273</v>
      </c>
      <c r="C58" s="705"/>
      <c r="D58" s="213"/>
      <c r="E58" s="704">
        <v>45351</v>
      </c>
      <c r="F58" s="704"/>
      <c r="G58" s="704"/>
      <c r="H58" s="214"/>
    </row>
    <row r="59" spans="1:8" s="1" customFormat="1" x14ac:dyDescent="0.2">
      <c r="A59" s="4"/>
      <c r="B59" s="4"/>
      <c r="C59" s="4"/>
      <c r="D59" s="4"/>
      <c r="E59" s="4"/>
      <c r="F59" s="4"/>
      <c r="G59" s="4"/>
      <c r="H59" s="4"/>
    </row>
    <row r="60" spans="1:8" s="1" customFormat="1" ht="14.25" customHeight="1" x14ac:dyDescent="0.2">
      <c r="A60" s="697" t="s">
        <v>33</v>
      </c>
      <c r="B60" s="697"/>
      <c r="C60" s="697"/>
      <c r="D60" s="697"/>
      <c r="E60" s="697"/>
      <c r="F60" s="697"/>
      <c r="G60" s="697"/>
      <c r="H60" s="697"/>
    </row>
    <row r="61" spans="1:8" s="1" customFormat="1" ht="14.25" customHeight="1" x14ac:dyDescent="0.2">
      <c r="A61" s="697"/>
      <c r="B61" s="697"/>
      <c r="C61" s="697"/>
      <c r="D61" s="697"/>
      <c r="E61" s="697"/>
      <c r="F61" s="697"/>
      <c r="G61" s="697"/>
      <c r="H61" s="697"/>
    </row>
    <row r="62" spans="1:8" s="1" customFormat="1" x14ac:dyDescent="0.2">
      <c r="A62" s="697"/>
      <c r="B62" s="697"/>
      <c r="C62" s="697"/>
      <c r="D62" s="697"/>
      <c r="E62" s="697"/>
      <c r="F62" s="697"/>
      <c r="G62" s="697"/>
      <c r="H62" s="697"/>
    </row>
    <row r="63" spans="1:8" s="1" customFormat="1" x14ac:dyDescent="0.2">
      <c r="A63" s="4"/>
      <c r="B63" s="4"/>
      <c r="C63" s="4"/>
      <c r="D63" s="4"/>
      <c r="E63" s="4"/>
      <c r="F63" s="4"/>
      <c r="G63" s="4"/>
      <c r="H63" s="4"/>
    </row>
    <row r="64" spans="1:8" s="1" customFormat="1" ht="14.25" customHeight="1" x14ac:dyDescent="0.2">
      <c r="A64" s="5"/>
      <c r="B64" s="698" t="s">
        <v>330</v>
      </c>
      <c r="C64" s="699"/>
      <c r="D64" s="699"/>
      <c r="E64" s="699"/>
      <c r="F64" s="699"/>
      <c r="G64" s="700"/>
      <c r="H64" s="215"/>
    </row>
    <row r="65" spans="1:8" s="1" customFormat="1" ht="14.25" customHeight="1" x14ac:dyDescent="0.2">
      <c r="A65" s="215"/>
      <c r="B65" s="701"/>
      <c r="C65" s="702"/>
      <c r="D65" s="702"/>
      <c r="E65" s="702"/>
      <c r="F65" s="702"/>
      <c r="G65" s="703"/>
      <c r="H65" s="215"/>
    </row>
    <row r="66" spans="1:8" s="1" customFormat="1" ht="15" customHeight="1" x14ac:dyDescent="0.2">
      <c r="A66" s="215"/>
      <c r="B66" s="701"/>
      <c r="C66" s="702"/>
      <c r="D66" s="702"/>
      <c r="E66" s="702"/>
      <c r="F66" s="702"/>
      <c r="G66" s="703"/>
      <c r="H66" s="215"/>
    </row>
    <row r="67" spans="1:8" s="1" customFormat="1" ht="23.25" customHeight="1" x14ac:dyDescent="0.2">
      <c r="A67" s="215"/>
      <c r="B67" s="694" t="s">
        <v>331</v>
      </c>
      <c r="C67" s="695"/>
      <c r="D67" s="695"/>
      <c r="E67" s="695"/>
      <c r="F67" s="695"/>
      <c r="G67" s="696"/>
      <c r="H67" s="215"/>
    </row>
    <row r="68" spans="1:8" s="1" customFormat="1" x14ac:dyDescent="0.2">
      <c r="A68" s="5"/>
      <c r="B68" s="4"/>
      <c r="C68" s="4"/>
      <c r="D68" s="4"/>
      <c r="E68" s="4"/>
      <c r="F68" s="4"/>
      <c r="G68" s="4"/>
      <c r="H68" s="4"/>
    </row>
    <row r="70" spans="1:8" s="11" customFormat="1" ht="18" x14ac:dyDescent="0.25">
      <c r="B70" s="12"/>
    </row>
    <row r="72" spans="1:8" ht="15" x14ac:dyDescent="0.25">
      <c r="A72" s="273" t="s">
        <v>12</v>
      </c>
      <c r="B72" s="304">
        <f>D8</f>
        <v>0</v>
      </c>
      <c r="D72" s="117"/>
    </row>
    <row r="73" spans="1:8" ht="15" x14ac:dyDescent="0.25">
      <c r="A73" s="273" t="s">
        <v>13</v>
      </c>
      <c r="B73" s="283">
        <v>2023</v>
      </c>
    </row>
    <row r="74" spans="1:8" ht="15" x14ac:dyDescent="0.2">
      <c r="A74" s="273" t="s">
        <v>14</v>
      </c>
      <c r="B74" s="284">
        <f>D10</f>
        <v>0</v>
      </c>
    </row>
    <row r="75" spans="1:8" ht="15" x14ac:dyDescent="0.25">
      <c r="A75" s="273" t="s">
        <v>30</v>
      </c>
      <c r="B75" s="285">
        <f>D18</f>
        <v>0</v>
      </c>
    </row>
    <row r="76" spans="1:8" ht="15" x14ac:dyDescent="0.25">
      <c r="A76" s="273" t="s">
        <v>7</v>
      </c>
      <c r="B76" s="286">
        <f>F36</f>
        <v>0</v>
      </c>
    </row>
    <row r="77" spans="1:8" ht="15" x14ac:dyDescent="0.25">
      <c r="A77" s="273" t="s">
        <v>15</v>
      </c>
      <c r="B77" s="286" t="s">
        <v>53</v>
      </c>
    </row>
    <row r="78" spans="1:8" ht="15" x14ac:dyDescent="0.25">
      <c r="A78" s="273" t="s">
        <v>16</v>
      </c>
      <c r="B78" s="549" t="s">
        <v>372</v>
      </c>
    </row>
  </sheetData>
  <sheetProtection sheet="1" selectLockedCells="1"/>
  <mergeCells count="38">
    <mergeCell ref="B56:G56"/>
    <mergeCell ref="B52:G52"/>
    <mergeCell ref="B50:G50"/>
    <mergeCell ref="B51:G51"/>
    <mergeCell ref="B53:G53"/>
    <mergeCell ref="B54:G54"/>
    <mergeCell ref="B55:G55"/>
    <mergeCell ref="B47:H47"/>
    <mergeCell ref="F38:H38"/>
    <mergeCell ref="F45:H45"/>
    <mergeCell ref="B29:H29"/>
    <mergeCell ref="D8:H8"/>
    <mergeCell ref="D10:H10"/>
    <mergeCell ref="D12:H12"/>
    <mergeCell ref="D14:H14"/>
    <mergeCell ref="B45:C45"/>
    <mergeCell ref="B8:C8"/>
    <mergeCell ref="D43:H43"/>
    <mergeCell ref="D18:H18"/>
    <mergeCell ref="B23:H23"/>
    <mergeCell ref="B40:H40"/>
    <mergeCell ref="F25:H25"/>
    <mergeCell ref="B27:C27"/>
    <mergeCell ref="B67:G67"/>
    <mergeCell ref="A60:H62"/>
    <mergeCell ref="B64:G66"/>
    <mergeCell ref="E58:G58"/>
    <mergeCell ref="B58:C58"/>
    <mergeCell ref="F27:H27"/>
    <mergeCell ref="B38:C38"/>
    <mergeCell ref="A1:J1"/>
    <mergeCell ref="B34:H34"/>
    <mergeCell ref="F36:H36"/>
    <mergeCell ref="D20:H20"/>
    <mergeCell ref="D16:H16"/>
    <mergeCell ref="I3:N7"/>
    <mergeCell ref="A3:H3"/>
    <mergeCell ref="B5:D5"/>
  </mergeCells>
  <phoneticPr fontId="0"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hyperlinks>
    <hyperlink ref="B52" r:id="rId1" xr:uid="{00000000-0004-0000-0100-000000000000}"/>
  </hyperlinks>
  <printOptions horizontalCentered="1"/>
  <pageMargins left="0" right="0" top="0.39370078740157483" bottom="0.39370078740157483" header="0" footer="0"/>
  <pageSetup paperSize="9" scale="6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A1C4-38DF-41A5-BDC4-197E5A41A1DF}">
  <sheetPr codeName="Feuil4"/>
  <dimension ref="A1:J32"/>
  <sheetViews>
    <sheetView workbookViewId="0">
      <selection activeCell="N9" sqref="N9"/>
    </sheetView>
  </sheetViews>
  <sheetFormatPr baseColWidth="10" defaultColWidth="9.140625" defaultRowHeight="15.75" x14ac:dyDescent="0.25"/>
  <cols>
    <col min="1" max="1" width="15.5703125" style="490" customWidth="1"/>
    <col min="2" max="3" width="13.7109375" style="490" customWidth="1"/>
    <col min="4" max="4" width="14.85546875" style="490" customWidth="1"/>
    <col min="5" max="5" width="15" style="490" customWidth="1"/>
    <col min="6" max="8" width="9.140625" style="490"/>
    <col min="9" max="9" width="11.7109375" style="490" customWidth="1"/>
    <col min="10" max="10" width="22.85546875" style="490" customWidth="1"/>
    <col min="11" max="16384" width="9.140625" style="490"/>
  </cols>
  <sheetData>
    <row r="1" spans="1:10" ht="21" x14ac:dyDescent="0.35">
      <c r="A1" s="961" t="s">
        <v>403</v>
      </c>
      <c r="B1" s="961"/>
      <c r="C1" s="961"/>
      <c r="D1" s="961"/>
      <c r="E1" s="961"/>
      <c r="F1" s="961"/>
      <c r="G1" s="961"/>
      <c r="H1" s="961"/>
      <c r="I1" s="961"/>
      <c r="J1" s="961"/>
    </row>
    <row r="2" spans="1:10" ht="39" customHeight="1" x14ac:dyDescent="0.25">
      <c r="A2" s="723" t="s">
        <v>393</v>
      </c>
      <c r="B2" s="724"/>
      <c r="C2" s="724"/>
      <c r="D2" s="724"/>
      <c r="E2" s="724"/>
      <c r="F2" s="724"/>
      <c r="G2" s="724"/>
      <c r="H2" s="724"/>
      <c r="I2" s="724"/>
      <c r="J2" s="725"/>
    </row>
    <row r="3" spans="1:10" ht="9.6" customHeight="1" x14ac:dyDescent="0.3">
      <c r="B3" s="553"/>
      <c r="C3" s="553"/>
      <c r="D3" s="553"/>
      <c r="E3" s="553"/>
      <c r="F3" s="553"/>
      <c r="G3" s="553"/>
      <c r="H3" s="553"/>
      <c r="I3" s="553"/>
      <c r="J3" s="553"/>
    </row>
    <row r="4" spans="1:10" ht="49.5" customHeight="1" x14ac:dyDescent="0.25">
      <c r="A4" s="726" t="s">
        <v>392</v>
      </c>
      <c r="B4" s="727"/>
      <c r="C4" s="727"/>
      <c r="D4" s="727"/>
      <c r="E4" s="727"/>
      <c r="F4" s="727"/>
      <c r="G4" s="727"/>
      <c r="H4" s="727"/>
      <c r="I4" s="727"/>
      <c r="J4" s="727"/>
    </row>
    <row r="5" spans="1:10" ht="14.45" customHeight="1" x14ac:dyDescent="0.25">
      <c r="A5" s="554"/>
      <c r="B5" s="555"/>
      <c r="C5" s="555"/>
      <c r="D5" s="555"/>
      <c r="E5" s="555"/>
      <c r="F5" s="555"/>
      <c r="G5" s="555"/>
      <c r="H5" s="555"/>
      <c r="I5" s="555"/>
      <c r="J5" s="555"/>
    </row>
    <row r="6" spans="1:10" s="556" customFormat="1" ht="38.1" customHeight="1" x14ac:dyDescent="0.25">
      <c r="A6" s="728" t="s">
        <v>374</v>
      </c>
      <c r="B6" s="728"/>
      <c r="C6" s="728"/>
      <c r="D6" s="728"/>
      <c r="E6" s="728"/>
      <c r="F6" s="728"/>
      <c r="G6" s="728"/>
      <c r="H6" s="728"/>
      <c r="I6" s="728"/>
      <c r="J6" s="728"/>
    </row>
    <row r="7" spans="1:10" s="556" customFormat="1" ht="13.5" customHeight="1" x14ac:dyDescent="0.25">
      <c r="A7" s="557"/>
      <c r="B7" s="557"/>
      <c r="C7" s="557"/>
      <c r="D7" s="557"/>
      <c r="E7" s="557"/>
      <c r="F7" s="557"/>
      <c r="G7" s="557"/>
      <c r="H7" s="557"/>
      <c r="I7" s="557"/>
      <c r="J7" s="557"/>
    </row>
    <row r="8" spans="1:10" ht="29.45" customHeight="1" x14ac:dyDescent="0.25">
      <c r="A8" s="558" t="s">
        <v>375</v>
      </c>
      <c r="B8" s="597" t="s">
        <v>376</v>
      </c>
      <c r="C8" s="729"/>
      <c r="D8" s="729"/>
      <c r="E8" s="729"/>
      <c r="F8" s="729"/>
      <c r="G8" s="729"/>
      <c r="H8" s="729"/>
      <c r="I8" s="729"/>
      <c r="J8" s="729"/>
    </row>
    <row r="9" spans="1:10" s="559" customFormat="1" ht="28.5" customHeight="1" x14ac:dyDescent="0.25">
      <c r="A9" s="558" t="s">
        <v>377</v>
      </c>
      <c r="B9" s="597" t="s">
        <v>376</v>
      </c>
      <c r="C9" s="596" t="s">
        <v>378</v>
      </c>
      <c r="D9" s="597" t="s">
        <v>376</v>
      </c>
      <c r="E9" s="730" t="s">
        <v>379</v>
      </c>
      <c r="F9" s="730"/>
      <c r="G9" s="597" t="s">
        <v>376</v>
      </c>
      <c r="J9" s="560"/>
    </row>
    <row r="10" spans="1:10" s="559" customFormat="1" ht="30" customHeight="1" x14ac:dyDescent="0.25">
      <c r="A10" s="731" t="s">
        <v>380</v>
      </c>
      <c r="B10" s="731"/>
      <c r="C10" s="731"/>
      <c r="D10" s="731"/>
      <c r="E10" s="731"/>
      <c r="F10" s="558" t="s">
        <v>381</v>
      </c>
      <c r="G10" s="597" t="s">
        <v>376</v>
      </c>
      <c r="H10" s="558" t="s">
        <v>382</v>
      </c>
      <c r="I10" s="597" t="s">
        <v>376</v>
      </c>
      <c r="J10" s="561"/>
    </row>
    <row r="11" spans="1:10" s="559" customFormat="1" ht="69" customHeight="1" x14ac:dyDescent="0.25">
      <c r="A11" s="731" t="s">
        <v>383</v>
      </c>
      <c r="B11" s="731"/>
      <c r="C11" s="731"/>
      <c r="D11" s="732"/>
      <c r="E11" s="733"/>
      <c r="F11" s="733"/>
      <c r="G11" s="733"/>
      <c r="H11" s="733"/>
      <c r="I11" s="733"/>
      <c r="J11" s="734"/>
    </row>
    <row r="12" spans="1:10" s="562" customFormat="1" ht="45" customHeight="1" x14ac:dyDescent="0.25">
      <c r="A12" s="735" t="s">
        <v>390</v>
      </c>
      <c r="B12" s="735"/>
      <c r="C12" s="735"/>
      <c r="D12" s="735"/>
      <c r="E12" s="735"/>
      <c r="F12" s="735"/>
      <c r="G12" s="735"/>
      <c r="H12" s="735"/>
      <c r="I12" s="735"/>
      <c r="J12" s="735"/>
    </row>
    <row r="13" spans="1:10" s="563" customFormat="1" ht="80.099999999999994" customHeight="1" x14ac:dyDescent="0.25">
      <c r="A13" s="732"/>
      <c r="B13" s="733"/>
      <c r="C13" s="733"/>
      <c r="D13" s="733"/>
      <c r="E13" s="733"/>
      <c r="F13" s="733"/>
      <c r="G13" s="733"/>
      <c r="H13" s="733"/>
      <c r="I13" s="733"/>
      <c r="J13" s="734"/>
    </row>
    <row r="14" spans="1:10" s="563" customFormat="1" ht="21.95" customHeight="1" x14ac:dyDescent="0.25">
      <c r="A14" s="736"/>
      <c r="B14" s="736"/>
      <c r="C14" s="736"/>
      <c r="D14" s="736"/>
      <c r="E14" s="736"/>
      <c r="F14" s="736"/>
      <c r="G14" s="736"/>
      <c r="H14" s="736"/>
      <c r="I14" s="736"/>
      <c r="J14" s="736"/>
    </row>
    <row r="15" spans="1:10" s="564" customFormat="1" ht="44.45" customHeight="1" x14ac:dyDescent="0.25">
      <c r="A15" s="722" t="s">
        <v>384</v>
      </c>
      <c r="B15" s="722"/>
      <c r="C15" s="722"/>
      <c r="D15" s="722"/>
      <c r="E15" s="722"/>
      <c r="F15" s="722"/>
      <c r="G15" s="722"/>
      <c r="H15" s="722"/>
      <c r="I15" s="722"/>
      <c r="J15" s="722"/>
    </row>
    <row r="16" spans="1:10" s="563" customFormat="1" ht="13.5" customHeight="1" x14ac:dyDescent="0.25">
      <c r="A16" s="737"/>
      <c r="B16" s="737"/>
      <c r="C16" s="737"/>
      <c r="D16" s="737"/>
      <c r="E16" s="737"/>
      <c r="F16" s="737"/>
      <c r="G16" s="737"/>
      <c r="H16" s="737"/>
      <c r="I16" s="737"/>
      <c r="J16" s="737"/>
    </row>
    <row r="17" spans="1:10" s="565" customFormat="1" ht="186" customHeight="1" x14ac:dyDescent="0.25">
      <c r="A17" s="732"/>
      <c r="B17" s="733"/>
      <c r="C17" s="733"/>
      <c r="D17" s="733"/>
      <c r="E17" s="733"/>
      <c r="F17" s="733"/>
      <c r="G17" s="733"/>
      <c r="H17" s="733"/>
      <c r="I17" s="733"/>
      <c r="J17" s="734"/>
    </row>
    <row r="18" spans="1:10" s="563" customFormat="1" ht="21.95" customHeight="1" x14ac:dyDescent="0.25">
      <c r="A18" s="738"/>
      <c r="B18" s="738"/>
      <c r="C18" s="738"/>
      <c r="D18" s="738"/>
      <c r="E18" s="738"/>
      <c r="F18" s="738"/>
      <c r="G18" s="738"/>
      <c r="H18" s="738"/>
      <c r="I18" s="738"/>
      <c r="J18" s="738"/>
    </row>
    <row r="19" spans="1:10" s="566" customFormat="1" ht="24.95" customHeight="1" x14ac:dyDescent="0.25">
      <c r="A19" s="739" t="s">
        <v>385</v>
      </c>
      <c r="B19" s="739"/>
      <c r="C19" s="739"/>
      <c r="D19" s="739"/>
      <c r="E19" s="739"/>
      <c r="F19" s="739"/>
      <c r="G19" s="739"/>
      <c r="H19" s="739"/>
      <c r="I19" s="739"/>
      <c r="J19" s="739"/>
    </row>
    <row r="20" spans="1:10" ht="12.95" customHeight="1" x14ac:dyDescent="0.25">
      <c r="A20" s="740"/>
      <c r="B20" s="740"/>
      <c r="C20" s="740"/>
      <c r="D20" s="740"/>
      <c r="E20" s="740"/>
      <c r="F20" s="740"/>
      <c r="G20" s="740"/>
      <c r="H20" s="740"/>
      <c r="I20" s="740"/>
      <c r="J20" s="740"/>
    </row>
    <row r="21" spans="1:10" ht="30.95" customHeight="1" x14ac:dyDescent="0.25">
      <c r="A21" s="567" t="s">
        <v>382</v>
      </c>
      <c r="B21" s="598" t="s">
        <v>376</v>
      </c>
      <c r="C21" s="567" t="s">
        <v>381</v>
      </c>
      <c r="D21" s="598" t="s">
        <v>376</v>
      </c>
      <c r="G21" s="568"/>
      <c r="H21" s="568"/>
      <c r="I21" s="568"/>
      <c r="J21" s="568"/>
    </row>
    <row r="22" spans="1:10" s="100" customFormat="1" ht="75.95" customHeight="1" x14ac:dyDescent="0.2">
      <c r="A22" s="732"/>
      <c r="B22" s="733"/>
      <c r="C22" s="733"/>
      <c r="D22" s="733"/>
      <c r="E22" s="733"/>
      <c r="F22" s="733"/>
      <c r="G22" s="733"/>
      <c r="H22" s="733"/>
      <c r="I22" s="733"/>
      <c r="J22" s="734"/>
    </row>
    <row r="23" spans="1:10" x14ac:dyDescent="0.25">
      <c r="A23" s="741"/>
      <c r="B23" s="741"/>
      <c r="C23" s="741"/>
      <c r="D23" s="741"/>
      <c r="E23" s="741"/>
      <c r="F23" s="741"/>
      <c r="G23" s="741"/>
      <c r="H23" s="741"/>
      <c r="I23" s="741"/>
      <c r="J23" s="741"/>
    </row>
    <row r="24" spans="1:10" ht="33.6" customHeight="1" x14ac:dyDescent="0.25">
      <c r="A24" s="742" t="s">
        <v>386</v>
      </c>
      <c r="B24" s="742"/>
      <c r="C24" s="742"/>
      <c r="D24" s="742"/>
      <c r="E24" s="742"/>
      <c r="F24" s="742"/>
      <c r="G24" s="742"/>
      <c r="H24" s="742"/>
      <c r="I24" s="742"/>
      <c r="J24" s="742"/>
    </row>
    <row r="25" spans="1:10" ht="13.5" customHeight="1" x14ac:dyDescent="0.25">
      <c r="A25" s="569"/>
      <c r="B25" s="570"/>
      <c r="C25" s="570"/>
      <c r="D25" s="570"/>
      <c r="E25" s="570"/>
      <c r="F25" s="570"/>
      <c r="G25" s="570"/>
      <c r="H25" s="570"/>
      <c r="I25" s="570"/>
      <c r="J25" s="570"/>
    </row>
    <row r="26" spans="1:10" ht="24.95" customHeight="1" x14ac:dyDescent="0.25">
      <c r="A26" s="567" t="s">
        <v>382</v>
      </c>
      <c r="B26" s="598" t="s">
        <v>376</v>
      </c>
      <c r="C26" s="567" t="s">
        <v>381</v>
      </c>
      <c r="D26" s="598" t="s">
        <v>376</v>
      </c>
      <c r="E26" s="570"/>
      <c r="F26" s="570"/>
      <c r="G26" s="570"/>
      <c r="H26" s="570"/>
      <c r="I26" s="570"/>
      <c r="J26" s="570"/>
    </row>
    <row r="27" spans="1:10" ht="35.1" customHeight="1" x14ac:dyDescent="0.25">
      <c r="A27" s="743" t="s">
        <v>387</v>
      </c>
      <c r="B27" s="743"/>
      <c r="C27" s="743"/>
    </row>
    <row r="28" spans="1:10" ht="42.6" customHeight="1" x14ac:dyDescent="0.25">
      <c r="A28" s="732"/>
      <c r="B28" s="733"/>
      <c r="C28" s="733"/>
      <c r="D28" s="733"/>
      <c r="E28" s="733"/>
      <c r="F28" s="733"/>
      <c r="G28" s="733"/>
      <c r="H28" s="733"/>
      <c r="I28" s="733"/>
      <c r="J28" s="734"/>
    </row>
    <row r="30" spans="1:10" ht="31.5" customHeight="1" x14ac:dyDescent="0.25">
      <c r="A30" s="742" t="s">
        <v>391</v>
      </c>
      <c r="B30" s="742"/>
      <c r="C30" s="742"/>
      <c r="D30" s="742"/>
      <c r="E30" s="742"/>
      <c r="F30" s="742"/>
      <c r="G30" s="742"/>
      <c r="H30" s="742"/>
      <c r="I30" s="742"/>
      <c r="J30" s="742"/>
    </row>
    <row r="31" spans="1:10" ht="13.5" customHeight="1" x14ac:dyDescent="0.25"/>
    <row r="32" spans="1:10" ht="132" customHeight="1" x14ac:dyDescent="0.25">
      <c r="A32" s="732"/>
      <c r="B32" s="733"/>
      <c r="C32" s="733"/>
      <c r="D32" s="733"/>
      <c r="E32" s="733"/>
      <c r="F32" s="733"/>
      <c r="G32" s="733"/>
      <c r="H32" s="733"/>
      <c r="I32" s="733"/>
      <c r="J32" s="734"/>
    </row>
  </sheetData>
  <mergeCells count="25">
    <mergeCell ref="A1:J1"/>
    <mergeCell ref="A32:J32"/>
    <mergeCell ref="A16:J16"/>
    <mergeCell ref="A17:J17"/>
    <mergeCell ref="A18:J18"/>
    <mergeCell ref="A19:J19"/>
    <mergeCell ref="A20:J20"/>
    <mergeCell ref="A22:J22"/>
    <mergeCell ref="A23:J23"/>
    <mergeCell ref="A24:J24"/>
    <mergeCell ref="A27:C27"/>
    <mergeCell ref="A28:J28"/>
    <mergeCell ref="A30:J30"/>
    <mergeCell ref="A15:J15"/>
    <mergeCell ref="A2:J2"/>
    <mergeCell ref="A4:J4"/>
    <mergeCell ref="A6:J6"/>
    <mergeCell ref="C8:J8"/>
    <mergeCell ref="E9:F9"/>
    <mergeCell ref="A10:E10"/>
    <mergeCell ref="A11:C11"/>
    <mergeCell ref="D11:J11"/>
    <mergeCell ref="A12:J12"/>
    <mergeCell ref="A13:J13"/>
    <mergeCell ref="A14:J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9"/>
  <sheetViews>
    <sheetView showGridLines="0" zoomScaleNormal="100" workbookViewId="0">
      <selection activeCell="F17" sqref="F17"/>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802" t="s">
        <v>358</v>
      </c>
      <c r="B1" s="802"/>
      <c r="C1" s="802"/>
      <c r="D1" s="802"/>
      <c r="E1" s="802"/>
      <c r="F1" s="802"/>
      <c r="G1" s="802"/>
      <c r="H1" s="802"/>
      <c r="I1" s="802"/>
      <c r="J1" s="802"/>
      <c r="K1" s="802"/>
      <c r="L1" s="802"/>
      <c r="M1" s="802"/>
      <c r="N1" s="802"/>
      <c r="O1" s="802"/>
      <c r="P1" s="802"/>
      <c r="Q1" s="802"/>
    </row>
    <row r="2" spans="1:18" ht="17.25" customHeight="1" x14ac:dyDescent="0.2">
      <c r="B2" s="4">
        <f>'1 - Identification'!D18</f>
        <v>0</v>
      </c>
    </row>
    <row r="3" spans="1:18" ht="33.75" customHeight="1" x14ac:dyDescent="0.2">
      <c r="A3" s="691" t="s">
        <v>45</v>
      </c>
      <c r="B3" s="691"/>
      <c r="C3" s="691"/>
      <c r="D3" s="691"/>
      <c r="E3" s="691"/>
      <c r="F3" s="691"/>
      <c r="G3" s="691"/>
      <c r="H3" s="691"/>
      <c r="I3" s="691"/>
      <c r="J3" s="691"/>
      <c r="K3" s="691"/>
      <c r="L3" s="691"/>
      <c r="M3" s="691"/>
      <c r="N3" s="691"/>
      <c r="O3" s="691"/>
      <c r="P3" s="691"/>
      <c r="Q3" s="691"/>
    </row>
    <row r="4" spans="1:18" s="109" customFormat="1" ht="6" customHeight="1" x14ac:dyDescent="0.2">
      <c r="A4" s="691"/>
      <c r="B4" s="691"/>
      <c r="C4" s="691"/>
      <c r="D4" s="691"/>
      <c r="E4" s="691"/>
      <c r="F4" s="691"/>
      <c r="G4" s="691"/>
      <c r="H4" s="691"/>
      <c r="I4" s="691"/>
      <c r="J4" s="691"/>
      <c r="K4" s="691"/>
      <c r="L4" s="691"/>
      <c r="M4" s="691"/>
      <c r="N4" s="691"/>
      <c r="O4" s="691"/>
      <c r="P4" s="691"/>
      <c r="Q4" s="691"/>
    </row>
    <row r="5" spans="1:18" ht="26.25" customHeight="1" x14ac:dyDescent="0.2">
      <c r="A5" s="799" t="s">
        <v>240</v>
      </c>
      <c r="B5" s="799"/>
      <c r="C5" s="799"/>
      <c r="D5" s="799"/>
      <c r="E5" s="799"/>
      <c r="F5" s="799"/>
      <c r="G5" s="799"/>
      <c r="H5" s="799"/>
      <c r="I5" s="799"/>
      <c r="J5" s="799"/>
      <c r="K5" s="799"/>
      <c r="L5" s="799"/>
      <c r="M5" s="799"/>
      <c r="N5" s="799"/>
      <c r="O5" s="799"/>
      <c r="P5" s="799"/>
      <c r="Q5" s="799"/>
    </row>
    <row r="6" spans="1:18" ht="6.75" customHeight="1" x14ac:dyDescent="0.2"/>
    <row r="7" spans="1:18" ht="32.25" customHeight="1" x14ac:dyDescent="0.2">
      <c r="A7" s="800" t="s">
        <v>395</v>
      </c>
      <c r="B7" s="800"/>
      <c r="C7" s="800"/>
      <c r="D7" s="800"/>
      <c r="E7" s="800"/>
      <c r="F7" s="800"/>
      <c r="G7" s="800"/>
      <c r="H7" s="800"/>
      <c r="I7" s="800"/>
      <c r="J7" s="800"/>
      <c r="K7" s="800"/>
      <c r="L7" s="800"/>
      <c r="M7" s="800"/>
      <c r="N7" s="800"/>
      <c r="O7" s="800"/>
      <c r="P7" s="800"/>
      <c r="Q7" s="800"/>
    </row>
    <row r="8" spans="1:18" s="37" customFormat="1" ht="16.5" customHeight="1" x14ac:dyDescent="0.2"/>
    <row r="9" spans="1:18" s="37" customFormat="1" ht="24.75" customHeight="1" thickBot="1" x14ac:dyDescent="0.25">
      <c r="A9" s="801" t="s">
        <v>268</v>
      </c>
      <c r="B9" s="801"/>
      <c r="C9" s="801"/>
      <c r="D9" s="801"/>
      <c r="E9" s="801"/>
      <c r="F9" s="801"/>
      <c r="G9" s="801"/>
      <c r="H9" s="801"/>
      <c r="I9" s="801"/>
      <c r="J9" s="801"/>
      <c r="K9" s="116"/>
    </row>
    <row r="10" spans="1:18" ht="54.75" customHeight="1" thickTop="1" x14ac:dyDescent="0.2">
      <c r="A10" s="37"/>
      <c r="B10" s="754" t="s">
        <v>298</v>
      </c>
      <c r="C10" s="754"/>
      <c r="D10" s="754"/>
      <c r="E10" s="754"/>
      <c r="F10" s="754"/>
      <c r="G10" s="754"/>
      <c r="H10" s="754"/>
      <c r="I10" s="754"/>
      <c r="J10" s="755"/>
      <c r="K10" s="761" t="s">
        <v>319</v>
      </c>
      <c r="L10" s="762"/>
      <c r="N10" s="763" t="s">
        <v>318</v>
      </c>
      <c r="P10" s="758" t="s">
        <v>300</v>
      </c>
      <c r="Q10" s="760" t="s">
        <v>301</v>
      </c>
    </row>
    <row r="11" spans="1:18" s="31" customFormat="1" ht="17.25" customHeight="1" x14ac:dyDescent="0.25">
      <c r="A11" s="117"/>
      <c r="B11" s="744" t="s">
        <v>241</v>
      </c>
      <c r="C11" s="744" t="s">
        <v>46</v>
      </c>
      <c r="D11" s="744" t="s">
        <v>47</v>
      </c>
      <c r="E11" s="744" t="s">
        <v>48</v>
      </c>
      <c r="F11" s="756" t="s">
        <v>299</v>
      </c>
      <c r="G11" s="756" t="s">
        <v>254</v>
      </c>
      <c r="H11" s="756" t="s">
        <v>255</v>
      </c>
      <c r="I11" s="753" t="s">
        <v>306</v>
      </c>
      <c r="K11" s="750" t="s">
        <v>320</v>
      </c>
      <c r="L11" s="752" t="s">
        <v>321</v>
      </c>
      <c r="N11" s="764"/>
      <c r="O11" s="387"/>
      <c r="P11" s="759"/>
      <c r="Q11" s="759"/>
    </row>
    <row r="12" spans="1:18" s="31" customFormat="1" ht="17.25" customHeight="1" x14ac:dyDescent="0.25">
      <c r="A12" s="117"/>
      <c r="B12" s="744"/>
      <c r="C12" s="744"/>
      <c r="D12" s="744"/>
      <c r="E12" s="744"/>
      <c r="F12" s="756"/>
      <c r="G12" s="756"/>
      <c r="H12" s="756"/>
      <c r="I12" s="753"/>
      <c r="K12" s="750"/>
      <c r="L12" s="752"/>
      <c r="N12" s="764"/>
      <c r="O12" s="387"/>
      <c r="P12" s="759"/>
      <c r="Q12" s="759"/>
    </row>
    <row r="13" spans="1:18" s="31" customFormat="1" ht="9.75" customHeight="1" thickBot="1" x14ac:dyDescent="0.3">
      <c r="A13" s="117"/>
      <c r="B13" s="744"/>
      <c r="C13" s="744"/>
      <c r="D13" s="744"/>
      <c r="E13" s="744"/>
      <c r="F13" s="756"/>
      <c r="G13" s="756"/>
      <c r="H13" s="756"/>
      <c r="I13" s="753"/>
      <c r="K13" s="750"/>
      <c r="L13" s="752"/>
      <c r="N13" s="765"/>
      <c r="O13" s="387"/>
      <c r="P13" s="759"/>
      <c r="Q13" s="759"/>
    </row>
    <row r="14" spans="1:18" s="31" customFormat="1" ht="17.25" customHeight="1" thickTop="1" thickBot="1" x14ac:dyDescent="0.25">
      <c r="A14" s="803" t="s">
        <v>51</v>
      </c>
      <c r="B14" s="804" t="s">
        <v>41</v>
      </c>
      <c r="C14" s="805"/>
      <c r="D14" s="805"/>
      <c r="E14" s="805"/>
      <c r="F14" s="805"/>
      <c r="G14" s="805"/>
      <c r="H14" s="805"/>
      <c r="I14" s="806"/>
      <c r="K14" s="371">
        <f>SUM(K15:K17)</f>
        <v>0</v>
      </c>
      <c r="L14" s="372">
        <f>SUM(L15:L17)</f>
        <v>0</v>
      </c>
      <c r="N14" s="392">
        <f>SUM(N15:N17)/100</f>
        <v>0</v>
      </c>
      <c r="O14" s="368"/>
      <c r="P14" s="772" t="s">
        <v>302</v>
      </c>
      <c r="Q14" s="773"/>
      <c r="R14" s="766" t="str">
        <f>IF(N14&gt;2,"attention proratisation à faire onglet 4","ETP ok")</f>
        <v>ETP ok</v>
      </c>
    </row>
    <row r="15" spans="1:18" s="31" customFormat="1" ht="17.25" customHeight="1" thickTop="1" x14ac:dyDescent="0.25">
      <c r="A15" s="803"/>
      <c r="B15" s="115"/>
      <c r="C15" s="111"/>
      <c r="D15" s="111"/>
      <c r="E15" s="111"/>
      <c r="F15" s="307"/>
      <c r="G15" s="112"/>
      <c r="H15" s="112"/>
      <c r="I15" s="307"/>
      <c r="K15" s="411">
        <f>(I15*G15)/100</f>
        <v>0</v>
      </c>
      <c r="L15" s="412">
        <f>(I15*H15)/100</f>
        <v>0</v>
      </c>
      <c r="N15" s="389">
        <f>F15*I15</f>
        <v>0</v>
      </c>
      <c r="O15" s="388"/>
      <c r="P15" s="454"/>
      <c r="Q15" s="454"/>
      <c r="R15" s="767"/>
    </row>
    <row r="16" spans="1:18" s="31" customFormat="1" ht="17.25" customHeight="1" x14ac:dyDescent="0.25">
      <c r="A16" s="803"/>
      <c r="B16" s="115"/>
      <c r="C16" s="111"/>
      <c r="D16" s="111"/>
      <c r="E16" s="111"/>
      <c r="F16" s="307"/>
      <c r="G16" s="112"/>
      <c r="H16" s="112"/>
      <c r="I16" s="307"/>
      <c r="K16" s="411">
        <f>(I16*G16)/100</f>
        <v>0</v>
      </c>
      <c r="L16" s="412">
        <f>(I16*H16)/100</f>
        <v>0</v>
      </c>
      <c r="N16" s="389">
        <f>F16*I16</f>
        <v>0</v>
      </c>
      <c r="O16" s="388"/>
      <c r="P16" s="455"/>
      <c r="Q16" s="455"/>
      <c r="R16" s="767"/>
    </row>
    <row r="17" spans="1:18" s="31" customFormat="1" ht="17.25" customHeight="1" thickBot="1" x14ac:dyDescent="0.3">
      <c r="A17" s="803"/>
      <c r="B17" s="115"/>
      <c r="C17" s="111"/>
      <c r="D17" s="111"/>
      <c r="E17" s="111"/>
      <c r="F17" s="307"/>
      <c r="G17" s="112"/>
      <c r="H17" s="112"/>
      <c r="I17" s="307"/>
      <c r="K17" s="411">
        <f>(I17*G17)/100</f>
        <v>0</v>
      </c>
      <c r="L17" s="412">
        <f>(I17*H17)/100</f>
        <v>0</v>
      </c>
      <c r="N17" s="389">
        <f>F17*I17</f>
        <v>0</v>
      </c>
      <c r="O17" s="388"/>
      <c r="P17" s="455"/>
      <c r="Q17" s="455"/>
      <c r="R17" s="768"/>
    </row>
    <row r="18" spans="1:18" s="32" customFormat="1" ht="17.25" customHeight="1" thickTop="1" thickBot="1" x14ac:dyDescent="0.25">
      <c r="A18" s="803"/>
      <c r="B18" s="804" t="s">
        <v>42</v>
      </c>
      <c r="C18" s="805"/>
      <c r="D18" s="805"/>
      <c r="E18" s="805"/>
      <c r="F18" s="805"/>
      <c r="G18" s="805"/>
      <c r="H18" s="805"/>
      <c r="I18" s="806"/>
      <c r="K18" s="373">
        <f>SUM(K19:K23)</f>
        <v>0</v>
      </c>
      <c r="L18" s="374">
        <f>SUM(L19:L23)</f>
        <v>0</v>
      </c>
      <c r="N18" s="393">
        <f>SUM(N19:N23)/100</f>
        <v>0</v>
      </c>
      <c r="O18" s="369"/>
      <c r="P18" s="119"/>
      <c r="Q18" s="119"/>
      <c r="R18" s="769" t="str">
        <f>IF(N18&gt;3,"attention proratisation à faire onglet 4","ETP ok")</f>
        <v>ETP ok</v>
      </c>
    </row>
    <row r="19" spans="1:18" s="32" customFormat="1" ht="17.25" customHeight="1" thickTop="1" x14ac:dyDescent="0.2">
      <c r="A19" s="803"/>
      <c r="B19" s="115"/>
      <c r="C19" s="111"/>
      <c r="D19" s="111"/>
      <c r="E19" s="111"/>
      <c r="F19" s="308"/>
      <c r="G19" s="112"/>
      <c r="H19" s="112"/>
      <c r="I19" s="307"/>
      <c r="K19" s="411">
        <f>(I19*G19)/100</f>
        <v>0</v>
      </c>
      <c r="L19" s="412">
        <f>(I19*H19)/100</f>
        <v>0</v>
      </c>
      <c r="N19" s="389">
        <f>F19*I19</f>
        <v>0</v>
      </c>
      <c r="O19" s="388"/>
      <c r="P19" s="456"/>
      <c r="Q19" s="456"/>
      <c r="R19" s="770"/>
    </row>
    <row r="20" spans="1:18" s="32" customFormat="1" ht="17.25" customHeight="1" x14ac:dyDescent="0.2">
      <c r="A20" s="803"/>
      <c r="B20" s="115"/>
      <c r="C20" s="111"/>
      <c r="D20" s="111"/>
      <c r="E20" s="111"/>
      <c r="F20" s="307"/>
      <c r="G20" s="112"/>
      <c r="H20" s="112"/>
      <c r="I20" s="307"/>
      <c r="K20" s="411">
        <f>(I20*G20)/100</f>
        <v>0</v>
      </c>
      <c r="L20" s="412">
        <f>(I20*H20)/100</f>
        <v>0</v>
      </c>
      <c r="N20" s="389">
        <f>F20*I20</f>
        <v>0</v>
      </c>
      <c r="O20" s="388"/>
      <c r="P20" s="456"/>
      <c r="Q20" s="456"/>
      <c r="R20" s="770"/>
    </row>
    <row r="21" spans="1:18" s="32" customFormat="1" ht="17.25" customHeight="1" x14ac:dyDescent="0.2">
      <c r="A21" s="803"/>
      <c r="B21" s="115"/>
      <c r="C21" s="111"/>
      <c r="D21" s="111"/>
      <c r="E21" s="111"/>
      <c r="F21" s="307"/>
      <c r="G21" s="112"/>
      <c r="H21" s="112"/>
      <c r="I21" s="307"/>
      <c r="K21" s="411">
        <f>(I21*G21)/100</f>
        <v>0</v>
      </c>
      <c r="L21" s="412">
        <f>(I21*H21)/100</f>
        <v>0</v>
      </c>
      <c r="N21" s="389">
        <f>F21*I21</f>
        <v>0</v>
      </c>
      <c r="O21" s="388"/>
      <c r="P21" s="456"/>
      <c r="Q21" s="456"/>
      <c r="R21" s="770"/>
    </row>
    <row r="22" spans="1:18" s="32" customFormat="1" ht="17.25" customHeight="1" x14ac:dyDescent="0.2">
      <c r="A22" s="803"/>
      <c r="B22" s="306"/>
      <c r="C22" s="111"/>
      <c r="D22" s="111"/>
      <c r="E22" s="111"/>
      <c r="F22" s="308"/>
      <c r="G22" s="112"/>
      <c r="H22" s="112"/>
      <c r="I22" s="307"/>
      <c r="K22" s="411">
        <f>(I22*G22)/100</f>
        <v>0</v>
      </c>
      <c r="L22" s="412">
        <f>(I22*H22)/100</f>
        <v>0</v>
      </c>
      <c r="N22" s="389">
        <f>F22*I22</f>
        <v>0</v>
      </c>
      <c r="O22" s="388"/>
      <c r="P22" s="456"/>
      <c r="Q22" s="456"/>
      <c r="R22" s="770"/>
    </row>
    <row r="23" spans="1:18" s="32" customFormat="1" ht="17.25" customHeight="1" thickBot="1" x14ac:dyDescent="0.25">
      <c r="A23" s="803"/>
      <c r="B23" s="306"/>
      <c r="C23" s="111"/>
      <c r="D23" s="111"/>
      <c r="E23" s="111"/>
      <c r="F23" s="308"/>
      <c r="G23" s="112"/>
      <c r="H23" s="112"/>
      <c r="I23" s="307"/>
      <c r="K23" s="411">
        <f>(I23*G23)/100</f>
        <v>0</v>
      </c>
      <c r="L23" s="412">
        <f>(I23*H23)/100</f>
        <v>0</v>
      </c>
      <c r="N23" s="389">
        <f>F23*I23</f>
        <v>0</v>
      </c>
      <c r="O23" s="388"/>
      <c r="P23" s="456"/>
      <c r="Q23" s="456"/>
      <c r="R23" s="771"/>
    </row>
    <row r="24" spans="1:18" s="32" customFormat="1" ht="17.25" customHeight="1" thickTop="1" thickBot="1" x14ac:dyDescent="0.25">
      <c r="A24" s="803"/>
      <c r="B24" s="804" t="s">
        <v>43</v>
      </c>
      <c r="C24" s="805"/>
      <c r="D24" s="805"/>
      <c r="E24" s="805"/>
      <c r="F24" s="805"/>
      <c r="G24" s="805"/>
      <c r="H24" s="805"/>
      <c r="I24" s="806"/>
      <c r="K24" s="373">
        <f>SUM(K25:K26)</f>
        <v>0</v>
      </c>
      <c r="L24" s="374">
        <f>SUM(L25:L26)</f>
        <v>0</v>
      </c>
      <c r="N24" s="393">
        <f>SUM(N25:N27)/100</f>
        <v>0</v>
      </c>
      <c r="O24" s="369"/>
      <c r="P24" s="119"/>
      <c r="Q24" s="119"/>
      <c r="R24" s="769" t="str">
        <f>IF(N24&gt;0.5,"attention proratisation à faire onglet 4","ETP ok")</f>
        <v>ETP ok</v>
      </c>
    </row>
    <row r="25" spans="1:18" s="32" customFormat="1" ht="17.25" customHeight="1" thickTop="1" x14ac:dyDescent="0.2">
      <c r="A25" s="803"/>
      <c r="B25" s="306"/>
      <c r="C25" s="111"/>
      <c r="D25" s="111"/>
      <c r="E25" s="111"/>
      <c r="F25" s="308"/>
      <c r="G25" s="305"/>
      <c r="H25" s="305"/>
      <c r="I25" s="308"/>
      <c r="K25" s="411">
        <f>(I25*G25)/100</f>
        <v>0</v>
      </c>
      <c r="L25" s="412">
        <f>(I25*H25)/100</f>
        <v>0</v>
      </c>
      <c r="N25" s="389">
        <f>F25*I25</f>
        <v>0</v>
      </c>
      <c r="O25" s="388"/>
      <c r="P25" s="456"/>
      <c r="Q25" s="456"/>
      <c r="R25" s="770"/>
    </row>
    <row r="26" spans="1:18" s="32" customFormat="1" ht="17.25" customHeight="1" thickBot="1" x14ac:dyDescent="0.25">
      <c r="A26" s="803"/>
      <c r="B26" s="115"/>
      <c r="C26" s="111"/>
      <c r="D26" s="111"/>
      <c r="E26" s="111"/>
      <c r="F26" s="307"/>
      <c r="G26" s="361"/>
      <c r="H26" s="361"/>
      <c r="I26" s="362"/>
      <c r="K26" s="411">
        <f>(I26*G26)/100</f>
        <v>0</v>
      </c>
      <c r="L26" s="412">
        <f>(H26*G26)/100</f>
        <v>0</v>
      </c>
      <c r="N26" s="390">
        <f>F26*I26</f>
        <v>0</v>
      </c>
      <c r="O26" s="388"/>
      <c r="P26" s="456"/>
      <c r="Q26" s="456"/>
      <c r="R26" s="771"/>
    </row>
    <row r="27" spans="1:18" s="32" customFormat="1" ht="17.25" customHeight="1" thickTop="1" thickBot="1" x14ac:dyDescent="0.25">
      <c r="A27" s="803"/>
      <c r="B27" s="746" t="s">
        <v>44</v>
      </c>
      <c r="C27" s="747"/>
      <c r="D27" s="747"/>
      <c r="E27" s="747"/>
      <c r="F27" s="747"/>
      <c r="G27" s="747"/>
      <c r="H27" s="747"/>
      <c r="I27" s="748"/>
      <c r="K27" s="375">
        <f>K14+K18+K24</f>
        <v>0</v>
      </c>
      <c r="L27" s="363">
        <f>L14+L18+L24</f>
        <v>0</v>
      </c>
      <c r="N27" s="385"/>
      <c r="O27" s="370"/>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376" t="s">
        <v>52</v>
      </c>
      <c r="C29" s="377"/>
      <c r="D29" s="377"/>
      <c r="E29" s="377"/>
      <c r="F29" s="377"/>
      <c r="G29" s="377"/>
      <c r="H29" s="377"/>
      <c r="I29" s="378"/>
      <c r="J29" s="379"/>
      <c r="K29" s="396"/>
      <c r="L29" s="397"/>
      <c r="N29" s="394">
        <f>SUM(N30:N33)/100</f>
        <v>0</v>
      </c>
      <c r="P29" s="118"/>
      <c r="Q29" s="118"/>
    </row>
    <row r="30" spans="1:18" s="32" customFormat="1" ht="17.25" customHeight="1" x14ac:dyDescent="0.25">
      <c r="A30" s="117"/>
      <c r="B30" s="306"/>
      <c r="C30" s="111"/>
      <c r="D30" s="111"/>
      <c r="E30" s="111"/>
      <c r="F30" s="308"/>
      <c r="G30" s="305"/>
      <c r="H30" s="305"/>
      <c r="I30" s="336"/>
      <c r="J30" s="413"/>
      <c r="K30" s="411">
        <f>(I30*G30)/100</f>
        <v>0</v>
      </c>
      <c r="L30" s="412">
        <f>(I30*H30)/100</f>
        <v>0</v>
      </c>
      <c r="N30" s="391">
        <f>F30*I30</f>
        <v>0</v>
      </c>
      <c r="P30" s="456"/>
      <c r="Q30" s="456"/>
    </row>
    <row r="31" spans="1:18" s="32" customFormat="1" ht="17.25" customHeight="1" x14ac:dyDescent="0.25">
      <c r="A31" s="117"/>
      <c r="B31" s="115"/>
      <c r="C31" s="111"/>
      <c r="D31" s="111"/>
      <c r="E31" s="111"/>
      <c r="F31" s="307"/>
      <c r="G31" s="112"/>
      <c r="H31" s="112"/>
      <c r="I31" s="336"/>
      <c r="J31" s="414"/>
      <c r="K31" s="411">
        <f>(I31*G31)/100</f>
        <v>0</v>
      </c>
      <c r="L31" s="412">
        <f>(I31*H31)/100</f>
        <v>0</v>
      </c>
      <c r="N31" s="391">
        <f>F31*I31</f>
        <v>0</v>
      </c>
      <c r="P31" s="456"/>
      <c r="Q31" s="456"/>
    </row>
    <row r="32" spans="1:18" s="32" customFormat="1" ht="17.25" customHeight="1" x14ac:dyDescent="0.25">
      <c r="A32" s="117"/>
      <c r="B32" s="115"/>
      <c r="C32" s="111"/>
      <c r="D32" s="111"/>
      <c r="E32" s="111"/>
      <c r="F32" s="307"/>
      <c r="G32" s="112"/>
      <c r="H32" s="112"/>
      <c r="I32" s="336"/>
      <c r="J32" s="414"/>
      <c r="K32" s="411">
        <f>(I32*G32)/100</f>
        <v>0</v>
      </c>
      <c r="L32" s="412">
        <f>(I32*H32)/100</f>
        <v>0</v>
      </c>
      <c r="N32" s="391">
        <f>F32*I32</f>
        <v>0</v>
      </c>
      <c r="P32" s="456"/>
      <c r="Q32" s="456"/>
    </row>
    <row r="33" spans="1:17" s="33" customFormat="1" ht="17.25" customHeight="1" thickBot="1" x14ac:dyDescent="0.3">
      <c r="A33" s="117"/>
      <c r="B33" s="115"/>
      <c r="C33" s="111"/>
      <c r="D33" s="111"/>
      <c r="E33" s="111"/>
      <c r="F33" s="307"/>
      <c r="G33" s="361"/>
      <c r="H33" s="361"/>
      <c r="I33" s="364"/>
      <c r="J33" s="414"/>
      <c r="K33" s="411">
        <f>(I33*G33)/100</f>
        <v>0</v>
      </c>
      <c r="L33" s="412">
        <f>(I33*H33)/100</f>
        <v>0</v>
      </c>
      <c r="N33" s="391">
        <f>F33*I33</f>
        <v>0</v>
      </c>
      <c r="P33" s="420"/>
      <c r="Q33" s="435"/>
    </row>
    <row r="34" spans="1:17" ht="17.25" customHeight="1" thickTop="1" thickBot="1" x14ac:dyDescent="0.3">
      <c r="A34" s="117"/>
      <c r="B34" s="746" t="s">
        <v>278</v>
      </c>
      <c r="C34" s="747"/>
      <c r="D34" s="747"/>
      <c r="E34" s="747"/>
      <c r="F34" s="747"/>
      <c r="G34" s="747"/>
      <c r="H34" s="747"/>
      <c r="I34" s="748"/>
      <c r="J34" s="395"/>
      <c r="K34" s="375">
        <f>SUM(K30:K33)</f>
        <v>0</v>
      </c>
      <c r="L34" s="363">
        <f>SUM(L30:L33)</f>
        <v>0</v>
      </c>
      <c r="N34" s="385"/>
      <c r="P34" s="386"/>
    </row>
    <row r="35" spans="1:17" s="5" customFormat="1" ht="17.25" customHeight="1" thickTop="1" thickBot="1" x14ac:dyDescent="0.3">
      <c r="A35" s="124"/>
      <c r="B35" s="125"/>
      <c r="C35" s="125"/>
      <c r="D35" s="125"/>
      <c r="E35" s="125"/>
      <c r="F35" s="125"/>
      <c r="G35" s="125"/>
      <c r="H35" s="125"/>
      <c r="I35" s="410"/>
      <c r="J35" s="123"/>
      <c r="K35" s="406"/>
      <c r="L35" s="123"/>
      <c r="P35" s="415"/>
    </row>
    <row r="36" spans="1:17" ht="17.25" customHeight="1" thickTop="1" thickBot="1" x14ac:dyDescent="0.3">
      <c r="A36" s="117"/>
      <c r="B36" s="376" t="s">
        <v>150</v>
      </c>
      <c r="C36" s="377"/>
      <c r="D36" s="377"/>
      <c r="E36" s="377"/>
      <c r="F36" s="377"/>
      <c r="G36" s="377"/>
      <c r="H36" s="377"/>
      <c r="I36" s="377"/>
      <c r="J36" s="398"/>
      <c r="K36" s="396"/>
      <c r="L36" s="397"/>
      <c r="N36" s="394">
        <f>SUM(N37:N44)/100</f>
        <v>0</v>
      </c>
      <c r="P36" s="119"/>
      <c r="Q36" s="119"/>
    </row>
    <row r="37" spans="1:17" ht="17.25" customHeight="1" thickTop="1" x14ac:dyDescent="0.25">
      <c r="A37" s="117"/>
      <c r="B37" s="115"/>
      <c r="C37" s="111"/>
      <c r="D37" s="111"/>
      <c r="E37" s="111"/>
      <c r="F37" s="307"/>
      <c r="G37" s="112"/>
      <c r="H37" s="112"/>
      <c r="I37" s="381"/>
      <c r="J37" s="414"/>
      <c r="K37" s="411">
        <f>(I37*G37)/100</f>
        <v>0</v>
      </c>
      <c r="L37" s="412">
        <f>(I37*H37)/100</f>
        <v>0</v>
      </c>
      <c r="N37" s="409">
        <f t="shared" ref="N37:N44" si="0">F37*I37</f>
        <v>0</v>
      </c>
      <c r="P37" s="456"/>
      <c r="Q37" s="456"/>
    </row>
    <row r="38" spans="1:17" ht="17.25" customHeight="1" x14ac:dyDescent="0.25">
      <c r="A38" s="117"/>
      <c r="B38" s="115"/>
      <c r="C38" s="111"/>
      <c r="D38" s="111"/>
      <c r="E38" s="111"/>
      <c r="F38" s="307"/>
      <c r="G38" s="112"/>
      <c r="H38" s="112"/>
      <c r="I38" s="381"/>
      <c r="J38" s="414"/>
      <c r="K38" s="411">
        <f t="shared" ref="K38:K44" si="1">(I38*G38)/100</f>
        <v>0</v>
      </c>
      <c r="L38" s="412">
        <f t="shared" ref="L38:L44" si="2">(I38*H38)/100</f>
        <v>0</v>
      </c>
      <c r="N38" s="391">
        <f t="shared" si="0"/>
        <v>0</v>
      </c>
      <c r="P38" s="456"/>
      <c r="Q38" s="456"/>
    </row>
    <row r="39" spans="1:17" ht="17.25" customHeight="1" x14ac:dyDescent="0.25">
      <c r="A39" s="117"/>
      <c r="B39" s="115"/>
      <c r="C39" s="111"/>
      <c r="D39" s="111"/>
      <c r="E39" s="111"/>
      <c r="F39" s="307"/>
      <c r="G39" s="112"/>
      <c r="H39" s="112"/>
      <c r="I39" s="381"/>
      <c r="J39" s="414"/>
      <c r="K39" s="411">
        <f t="shared" si="1"/>
        <v>0</v>
      </c>
      <c r="L39" s="412">
        <f t="shared" si="2"/>
        <v>0</v>
      </c>
      <c r="N39" s="391">
        <f t="shared" si="0"/>
        <v>0</v>
      </c>
      <c r="P39" s="456"/>
      <c r="Q39" s="456"/>
    </row>
    <row r="40" spans="1:17" ht="17.25" customHeight="1" x14ac:dyDescent="0.25">
      <c r="A40" s="117"/>
      <c r="B40" s="115"/>
      <c r="C40" s="111"/>
      <c r="D40" s="111"/>
      <c r="E40" s="111"/>
      <c r="F40" s="307"/>
      <c r="G40" s="112"/>
      <c r="H40" s="112"/>
      <c r="I40" s="381"/>
      <c r="J40" s="414"/>
      <c r="K40" s="411">
        <f t="shared" si="1"/>
        <v>0</v>
      </c>
      <c r="L40" s="412">
        <f t="shared" si="2"/>
        <v>0</v>
      </c>
      <c r="N40" s="391">
        <f t="shared" si="0"/>
        <v>0</v>
      </c>
      <c r="P40" s="456"/>
      <c r="Q40" s="456"/>
    </row>
    <row r="41" spans="1:17" ht="17.25" customHeight="1" x14ac:dyDescent="0.25">
      <c r="A41" s="117"/>
      <c r="B41" s="115"/>
      <c r="C41" s="111"/>
      <c r="D41" s="111"/>
      <c r="E41" s="111"/>
      <c r="F41" s="307"/>
      <c r="G41" s="112"/>
      <c r="H41" s="112"/>
      <c r="I41" s="382"/>
      <c r="J41" s="413"/>
      <c r="K41" s="411">
        <f t="shared" si="1"/>
        <v>0</v>
      </c>
      <c r="L41" s="412">
        <f t="shared" si="2"/>
        <v>0</v>
      </c>
      <c r="N41" s="391">
        <f t="shared" si="0"/>
        <v>0</v>
      </c>
      <c r="P41" s="456"/>
      <c r="Q41" s="456"/>
    </row>
    <row r="42" spans="1:17" ht="17.25" customHeight="1" x14ac:dyDescent="0.25">
      <c r="A42" s="117"/>
      <c r="B42" s="115"/>
      <c r="C42" s="111"/>
      <c r="D42" s="111"/>
      <c r="E42" s="111"/>
      <c r="F42" s="307"/>
      <c r="G42" s="112"/>
      <c r="H42" s="112"/>
      <c r="I42" s="383"/>
      <c r="J42" s="414"/>
      <c r="K42" s="411">
        <f t="shared" si="1"/>
        <v>0</v>
      </c>
      <c r="L42" s="412">
        <f t="shared" si="2"/>
        <v>0</v>
      </c>
      <c r="N42" s="391">
        <f t="shared" si="0"/>
        <v>0</v>
      </c>
      <c r="P42" s="456"/>
      <c r="Q42" s="456"/>
    </row>
    <row r="43" spans="1:17" ht="17.25" customHeight="1" x14ac:dyDescent="0.25">
      <c r="A43" s="117"/>
      <c r="B43" s="115"/>
      <c r="C43" s="111"/>
      <c r="D43" s="111"/>
      <c r="E43" s="111"/>
      <c r="F43" s="307"/>
      <c r="G43" s="112"/>
      <c r="H43" s="112"/>
      <c r="I43" s="383"/>
      <c r="J43" s="414"/>
      <c r="K43" s="411">
        <f t="shared" si="1"/>
        <v>0</v>
      </c>
      <c r="L43" s="412">
        <f t="shared" si="2"/>
        <v>0</v>
      </c>
      <c r="N43" s="391">
        <f t="shared" si="0"/>
        <v>0</v>
      </c>
      <c r="P43" s="456"/>
      <c r="Q43" s="456"/>
    </row>
    <row r="44" spans="1:17" ht="17.25" customHeight="1" thickBot="1" x14ac:dyDescent="0.3">
      <c r="A44" s="117"/>
      <c r="B44" s="115"/>
      <c r="C44" s="111"/>
      <c r="D44" s="111"/>
      <c r="E44" s="111"/>
      <c r="F44" s="307"/>
      <c r="G44" s="361"/>
      <c r="H44" s="361"/>
      <c r="I44" s="384"/>
      <c r="J44" s="414"/>
      <c r="K44" s="411">
        <f t="shared" si="1"/>
        <v>0</v>
      </c>
      <c r="L44" s="412">
        <f t="shared" si="2"/>
        <v>0</v>
      </c>
      <c r="N44" s="389">
        <f t="shared" si="0"/>
        <v>0</v>
      </c>
      <c r="P44" s="456"/>
      <c r="Q44" s="456"/>
    </row>
    <row r="45" spans="1:17" ht="17.25" customHeight="1" thickTop="1" thickBot="1" x14ac:dyDescent="0.3">
      <c r="A45" s="117"/>
      <c r="B45" s="746" t="s">
        <v>278</v>
      </c>
      <c r="C45" s="747"/>
      <c r="D45" s="747"/>
      <c r="E45" s="747"/>
      <c r="F45" s="747"/>
      <c r="G45" s="747"/>
      <c r="H45" s="747"/>
      <c r="I45" s="748"/>
      <c r="J45" s="395"/>
      <c r="K45" s="375">
        <f>SUM(K37:K44)</f>
        <v>0</v>
      </c>
      <c r="L45" s="365">
        <f>SUM(L37:L44)</f>
        <v>0</v>
      </c>
      <c r="N45" s="405"/>
      <c r="P45" s="416"/>
    </row>
    <row r="46" spans="1:17" ht="17.25" customHeight="1" thickTop="1" x14ac:dyDescent="0.25">
      <c r="A46" s="117"/>
      <c r="B46" s="127"/>
      <c r="C46" s="128"/>
      <c r="D46" s="128"/>
      <c r="E46" s="128"/>
      <c r="F46" s="129"/>
      <c r="G46" s="129"/>
      <c r="H46" s="129"/>
      <c r="I46" s="129"/>
      <c r="J46" s="130"/>
      <c r="K46" s="130"/>
      <c r="L46" s="130"/>
    </row>
    <row r="47" spans="1:17" ht="17.25" customHeight="1" x14ac:dyDescent="0.25">
      <c r="A47" s="117"/>
      <c r="B47" s="757"/>
      <c r="C47" s="757"/>
      <c r="D47" s="757"/>
      <c r="E47" s="757"/>
      <c r="F47" s="757"/>
      <c r="G47" s="757"/>
      <c r="H47" s="757"/>
      <c r="I47" s="757"/>
      <c r="J47" s="757"/>
      <c r="K47" s="757"/>
      <c r="L47" s="757"/>
    </row>
    <row r="48" spans="1:17" ht="17.25" customHeight="1" thickBot="1" x14ac:dyDescent="0.3">
      <c r="A48" s="117"/>
      <c r="B48" s="131"/>
      <c r="C48" s="132"/>
      <c r="D48" s="133"/>
      <c r="E48" s="132"/>
      <c r="F48" s="126"/>
      <c r="G48" s="126"/>
      <c r="H48" s="126"/>
      <c r="I48" s="126"/>
      <c r="J48" s="130"/>
      <c r="K48" s="130"/>
      <c r="L48" s="130"/>
    </row>
    <row r="49" spans="1:17" ht="17.25" customHeight="1" thickTop="1" x14ac:dyDescent="0.2">
      <c r="A49" s="790" t="s">
        <v>131</v>
      </c>
      <c r="B49" s="744" t="s">
        <v>241</v>
      </c>
      <c r="C49" s="744" t="s">
        <v>46</v>
      </c>
      <c r="D49" s="744" t="s">
        <v>47</v>
      </c>
      <c r="E49" s="744" t="s">
        <v>48</v>
      </c>
      <c r="F49" s="744" t="s">
        <v>299</v>
      </c>
      <c r="G49" s="744" t="s">
        <v>49</v>
      </c>
      <c r="H49" s="793" t="s">
        <v>50</v>
      </c>
      <c r="I49" s="758" t="s">
        <v>279</v>
      </c>
      <c r="K49" s="749" t="s">
        <v>276</v>
      </c>
      <c r="L49" s="751" t="s">
        <v>277</v>
      </c>
      <c r="N49" s="763" t="s">
        <v>280</v>
      </c>
      <c r="P49" s="758" t="s">
        <v>303</v>
      </c>
      <c r="Q49" s="760" t="s">
        <v>307</v>
      </c>
    </row>
    <row r="50" spans="1:17" ht="17.25" customHeight="1" x14ac:dyDescent="0.2">
      <c r="A50" s="791"/>
      <c r="B50" s="745"/>
      <c r="C50" s="794"/>
      <c r="D50" s="744"/>
      <c r="E50" s="744"/>
      <c r="F50" s="794"/>
      <c r="G50" s="744"/>
      <c r="H50" s="793"/>
      <c r="I50" s="785"/>
      <c r="K50" s="750"/>
      <c r="L50" s="752"/>
      <c r="N50" s="797"/>
      <c r="P50" s="759"/>
      <c r="Q50" s="759"/>
    </row>
    <row r="51" spans="1:17" ht="24" customHeight="1" thickBot="1" x14ac:dyDescent="0.25">
      <c r="A51" s="791"/>
      <c r="B51" s="745"/>
      <c r="C51" s="794"/>
      <c r="D51" s="744"/>
      <c r="E51" s="744"/>
      <c r="F51" s="794"/>
      <c r="G51" s="744"/>
      <c r="H51" s="793"/>
      <c r="I51" s="786"/>
      <c r="K51" s="750"/>
      <c r="L51" s="752"/>
      <c r="N51" s="798"/>
      <c r="P51" s="759"/>
      <c r="Q51" s="759"/>
    </row>
    <row r="52" spans="1:17" ht="17.25" customHeight="1" thickTop="1" thickBot="1" x14ac:dyDescent="0.25">
      <c r="A52" s="791"/>
      <c r="B52" s="366" t="s">
        <v>137</v>
      </c>
      <c r="C52" s="367"/>
      <c r="D52" s="367"/>
      <c r="E52" s="367"/>
      <c r="F52" s="367"/>
      <c r="G52" s="367"/>
      <c r="H52" s="367"/>
      <c r="I52" s="367"/>
      <c r="J52" s="399"/>
      <c r="K52" s="401"/>
      <c r="L52" s="402"/>
      <c r="N52" s="394">
        <f>SUM(N53:N57)/100</f>
        <v>0</v>
      </c>
      <c r="P52" s="795" t="s">
        <v>302</v>
      </c>
      <c r="Q52" s="796"/>
    </row>
    <row r="53" spans="1:17" ht="17.25" customHeight="1" thickTop="1" x14ac:dyDescent="0.2">
      <c r="A53" s="791"/>
      <c r="B53" s="115"/>
      <c r="C53" s="337" t="s">
        <v>242</v>
      </c>
      <c r="D53" s="111"/>
      <c r="E53" s="111"/>
      <c r="F53" s="307"/>
      <c r="G53" s="113"/>
      <c r="H53" s="113"/>
      <c r="I53" s="380"/>
      <c r="J53" s="417"/>
      <c r="K53" s="418">
        <f>I53*G53/100</f>
        <v>0</v>
      </c>
      <c r="L53" s="419">
        <f>I53*H53/100</f>
        <v>0</v>
      </c>
      <c r="N53" s="409">
        <f>F53*I53</f>
        <v>0</v>
      </c>
      <c r="P53" s="456"/>
      <c r="Q53" s="454"/>
    </row>
    <row r="54" spans="1:17" ht="17.25" customHeight="1" x14ac:dyDescent="0.2">
      <c r="A54" s="791"/>
      <c r="B54" s="115"/>
      <c r="C54" s="111"/>
      <c r="D54" s="111"/>
      <c r="E54" s="111"/>
      <c r="F54" s="307"/>
      <c r="G54" s="113"/>
      <c r="H54" s="380"/>
      <c r="I54" s="110"/>
      <c r="J54" s="407"/>
      <c r="K54" s="418">
        <f>I54*G54/100</f>
        <v>0</v>
      </c>
      <c r="L54" s="419">
        <f>I54*H54/100</f>
        <v>0</v>
      </c>
      <c r="N54" s="391">
        <f>F54*I54</f>
        <v>0</v>
      </c>
      <c r="P54" s="456"/>
      <c r="Q54" s="455"/>
    </row>
    <row r="55" spans="1:17" ht="17.25" customHeight="1" x14ac:dyDescent="0.2">
      <c r="A55" s="791"/>
      <c r="B55" s="115"/>
      <c r="C55" s="111"/>
      <c r="D55" s="111"/>
      <c r="E55" s="111"/>
      <c r="F55" s="307"/>
      <c r="G55" s="113"/>
      <c r="H55" s="380"/>
      <c r="I55" s="110"/>
      <c r="J55" s="407"/>
      <c r="K55" s="418">
        <f>I55*G55/100</f>
        <v>0</v>
      </c>
      <c r="L55" s="419">
        <f>I55*H55/100</f>
        <v>0</v>
      </c>
      <c r="N55" s="391">
        <f>F55*I55</f>
        <v>0</v>
      </c>
      <c r="P55" s="456"/>
      <c r="Q55" s="455"/>
    </row>
    <row r="56" spans="1:17" ht="17.25" customHeight="1" x14ac:dyDescent="0.2">
      <c r="A56" s="791"/>
      <c r="B56" s="115"/>
      <c r="C56" s="111"/>
      <c r="D56" s="111"/>
      <c r="E56" s="111"/>
      <c r="F56" s="307"/>
      <c r="G56" s="113"/>
      <c r="H56" s="380"/>
      <c r="I56" s="110"/>
      <c r="J56" s="407"/>
      <c r="K56" s="418">
        <f>I56*G56/100</f>
        <v>0</v>
      </c>
      <c r="L56" s="419">
        <f>I56*H56/100</f>
        <v>0</v>
      </c>
      <c r="N56" s="391">
        <f>F56*I56</f>
        <v>0</v>
      </c>
      <c r="P56" s="456"/>
      <c r="Q56" s="434"/>
    </row>
    <row r="57" spans="1:17" ht="17.25" customHeight="1" thickBot="1" x14ac:dyDescent="0.25">
      <c r="A57" s="791"/>
      <c r="B57" s="115"/>
      <c r="C57" s="111"/>
      <c r="D57" s="111"/>
      <c r="E57" s="111"/>
      <c r="F57" s="307"/>
      <c r="G57" s="113"/>
      <c r="H57" s="380"/>
      <c r="I57" s="110"/>
      <c r="J57" s="407"/>
      <c r="K57" s="418">
        <f>I57*G57/100</f>
        <v>0</v>
      </c>
      <c r="L57" s="419">
        <f>I57*H57/100</f>
        <v>0</v>
      </c>
      <c r="N57" s="390">
        <f>F57*I57</f>
        <v>0</v>
      </c>
      <c r="P57" s="456"/>
      <c r="Q57" s="434"/>
    </row>
    <row r="58" spans="1:17" ht="17.25" customHeight="1" thickTop="1" thickBot="1" x14ac:dyDescent="0.25">
      <c r="A58" s="792"/>
      <c r="B58" s="746" t="s">
        <v>44</v>
      </c>
      <c r="C58" s="747"/>
      <c r="D58" s="747"/>
      <c r="E58" s="747"/>
      <c r="F58" s="747"/>
      <c r="G58" s="747"/>
      <c r="H58" s="747"/>
      <c r="I58" s="748"/>
      <c r="J58" s="400"/>
      <c r="K58" s="403">
        <f>SUM(K53:K57)</f>
        <v>0</v>
      </c>
      <c r="L58" s="404">
        <f>SUM(L53:L57)</f>
        <v>0</v>
      </c>
      <c r="N58" s="408"/>
      <c r="P58" s="415"/>
    </row>
    <row r="59" spans="1:17" ht="17.25" customHeight="1" thickTop="1" thickBot="1" x14ac:dyDescent="0.25">
      <c r="A59" s="127"/>
      <c r="B59" s="127"/>
      <c r="C59" s="127"/>
      <c r="D59" s="127"/>
      <c r="E59" s="127"/>
      <c r="F59" s="127"/>
      <c r="G59" s="127"/>
      <c r="H59" s="127"/>
      <c r="I59" s="127"/>
      <c r="J59" s="127"/>
      <c r="K59" s="127"/>
      <c r="L59" s="127"/>
      <c r="P59" s="415"/>
    </row>
    <row r="60" spans="1:17" ht="30.75" customHeight="1" thickBot="1" x14ac:dyDescent="0.25">
      <c r="A60" s="127"/>
      <c r="B60" s="787" t="s">
        <v>281</v>
      </c>
      <c r="C60" s="788"/>
      <c r="D60" s="788"/>
      <c r="E60" s="788"/>
      <c r="F60" s="788"/>
      <c r="G60" s="788"/>
      <c r="H60" s="788"/>
      <c r="I60" s="789"/>
      <c r="J60" s="421"/>
      <c r="K60" s="114">
        <f>K27+K34+K45+K58</f>
        <v>0</v>
      </c>
      <c r="L60" s="114">
        <f>L27+L34+L45+L58</f>
        <v>0</v>
      </c>
      <c r="N60" s="422">
        <f>N14+N18+N24+N29+N36+N52</f>
        <v>0</v>
      </c>
      <c r="P60" s="415"/>
    </row>
    <row r="61" spans="1:17" ht="46.5" customHeight="1" x14ac:dyDescent="0.2">
      <c r="A61" s="127"/>
      <c r="B61" s="277"/>
      <c r="C61" s="277"/>
      <c r="D61" s="277"/>
      <c r="E61" s="277"/>
      <c r="F61" s="278"/>
      <c r="G61" s="278"/>
      <c r="H61" s="278"/>
      <c r="I61" s="58"/>
      <c r="J61" s="58"/>
      <c r="K61" s="276"/>
      <c r="L61" s="58"/>
    </row>
    <row r="62" spans="1:17" ht="24.75" customHeight="1" x14ac:dyDescent="0.2">
      <c r="A62" s="127"/>
      <c r="B62" s="277"/>
      <c r="C62" s="277"/>
      <c r="D62" s="277"/>
      <c r="E62" s="277"/>
      <c r="F62" s="278"/>
      <c r="G62" s="278"/>
      <c r="H62" s="278"/>
      <c r="I62" s="58"/>
      <c r="J62" s="784"/>
      <c r="K62" s="784"/>
      <c r="L62" s="784"/>
      <c r="M62" s="784"/>
      <c r="N62" s="784"/>
    </row>
    <row r="63" spans="1:17" ht="30" customHeight="1" x14ac:dyDescent="0.2"/>
    <row r="64" spans="1:17" ht="17.25" customHeight="1" x14ac:dyDescent="0.2">
      <c r="A64" s="783" t="s">
        <v>333</v>
      </c>
      <c r="B64" s="783"/>
      <c r="C64" s="783"/>
      <c r="D64" s="783"/>
      <c r="E64" s="783"/>
      <c r="F64" s="783"/>
      <c r="G64" s="783"/>
      <c r="H64" s="783"/>
      <c r="I64" s="783"/>
      <c r="J64" s="783"/>
      <c r="K64" s="783"/>
      <c r="L64" s="783"/>
      <c r="M64" s="783"/>
      <c r="N64" s="783"/>
      <c r="O64" s="783"/>
      <c r="P64" s="783"/>
    </row>
    <row r="65" spans="1:16" ht="17.25" customHeight="1" x14ac:dyDescent="0.2">
      <c r="A65" s="774"/>
      <c r="B65" s="775"/>
      <c r="C65" s="775"/>
      <c r="D65" s="775"/>
      <c r="E65" s="775"/>
      <c r="F65" s="775"/>
      <c r="G65" s="775"/>
      <c r="H65" s="775"/>
      <c r="I65" s="775"/>
      <c r="J65" s="775"/>
      <c r="K65" s="775"/>
      <c r="L65" s="775"/>
      <c r="M65" s="775"/>
      <c r="N65" s="775"/>
      <c r="O65" s="775"/>
      <c r="P65" s="776"/>
    </row>
    <row r="66" spans="1:16" ht="17.25" customHeight="1" x14ac:dyDescent="0.2">
      <c r="A66" s="777"/>
      <c r="B66" s="778"/>
      <c r="C66" s="778"/>
      <c r="D66" s="778"/>
      <c r="E66" s="778"/>
      <c r="F66" s="778"/>
      <c r="G66" s="778"/>
      <c r="H66" s="778"/>
      <c r="I66" s="778"/>
      <c r="J66" s="778"/>
      <c r="K66" s="778"/>
      <c r="L66" s="778"/>
      <c r="M66" s="778"/>
      <c r="N66" s="778"/>
      <c r="O66" s="778"/>
      <c r="P66" s="779"/>
    </row>
    <row r="67" spans="1:16" ht="17.25" customHeight="1" x14ac:dyDescent="0.2">
      <c r="A67" s="777"/>
      <c r="B67" s="778"/>
      <c r="C67" s="778"/>
      <c r="D67" s="778"/>
      <c r="E67" s="778"/>
      <c r="F67" s="778"/>
      <c r="G67" s="778"/>
      <c r="H67" s="778"/>
      <c r="I67" s="778"/>
      <c r="J67" s="778"/>
      <c r="K67" s="778"/>
      <c r="L67" s="778"/>
      <c r="M67" s="778"/>
      <c r="N67" s="778"/>
      <c r="O67" s="778"/>
      <c r="P67" s="779"/>
    </row>
    <row r="68" spans="1:16" ht="17.25" customHeight="1" x14ac:dyDescent="0.2">
      <c r="A68" s="777"/>
      <c r="B68" s="778"/>
      <c r="C68" s="778"/>
      <c r="D68" s="778"/>
      <c r="E68" s="778"/>
      <c r="F68" s="778"/>
      <c r="G68" s="778"/>
      <c r="H68" s="778"/>
      <c r="I68" s="778"/>
      <c r="J68" s="778"/>
      <c r="K68" s="778"/>
      <c r="L68" s="778"/>
      <c r="M68" s="778"/>
      <c r="N68" s="778"/>
      <c r="O68" s="778"/>
      <c r="P68" s="779"/>
    </row>
    <row r="69" spans="1:16" ht="17.25" customHeight="1" x14ac:dyDescent="0.2">
      <c r="A69" s="777"/>
      <c r="B69" s="778"/>
      <c r="C69" s="778"/>
      <c r="D69" s="778"/>
      <c r="E69" s="778"/>
      <c r="F69" s="778"/>
      <c r="G69" s="778"/>
      <c r="H69" s="778"/>
      <c r="I69" s="778"/>
      <c r="J69" s="778"/>
      <c r="K69" s="778"/>
      <c r="L69" s="778"/>
      <c r="M69" s="778"/>
      <c r="N69" s="778"/>
      <c r="O69" s="778"/>
      <c r="P69" s="779"/>
    </row>
    <row r="70" spans="1:16" ht="17.25" customHeight="1" x14ac:dyDescent="0.2">
      <c r="A70" s="777"/>
      <c r="B70" s="778"/>
      <c r="C70" s="778"/>
      <c r="D70" s="778"/>
      <c r="E70" s="778"/>
      <c r="F70" s="778"/>
      <c r="G70" s="778"/>
      <c r="H70" s="778"/>
      <c r="I70" s="778"/>
      <c r="J70" s="778"/>
      <c r="K70" s="778"/>
      <c r="L70" s="778"/>
      <c r="M70" s="778"/>
      <c r="N70" s="778"/>
      <c r="O70" s="778"/>
      <c r="P70" s="779"/>
    </row>
    <row r="71" spans="1:16" ht="17.25" customHeight="1" x14ac:dyDescent="0.2">
      <c r="A71" s="777"/>
      <c r="B71" s="778"/>
      <c r="C71" s="778"/>
      <c r="D71" s="778"/>
      <c r="E71" s="778"/>
      <c r="F71" s="778"/>
      <c r="G71" s="778"/>
      <c r="H71" s="778"/>
      <c r="I71" s="778"/>
      <c r="J71" s="778"/>
      <c r="K71" s="778"/>
      <c r="L71" s="778"/>
      <c r="M71" s="778"/>
      <c r="N71" s="778"/>
      <c r="O71" s="778"/>
      <c r="P71" s="779"/>
    </row>
    <row r="72" spans="1:16" ht="17.25" customHeight="1" x14ac:dyDescent="0.2">
      <c r="A72" s="777"/>
      <c r="B72" s="778"/>
      <c r="C72" s="778"/>
      <c r="D72" s="778"/>
      <c r="E72" s="778"/>
      <c r="F72" s="778"/>
      <c r="G72" s="778"/>
      <c r="H72" s="778"/>
      <c r="I72" s="778"/>
      <c r="J72" s="778"/>
      <c r="K72" s="778"/>
      <c r="L72" s="778"/>
      <c r="M72" s="778"/>
      <c r="N72" s="778"/>
      <c r="O72" s="778"/>
      <c r="P72" s="779"/>
    </row>
    <row r="73" spans="1:16" ht="17.25" customHeight="1" x14ac:dyDescent="0.2">
      <c r="A73" s="777"/>
      <c r="B73" s="778"/>
      <c r="C73" s="778"/>
      <c r="D73" s="778"/>
      <c r="E73" s="778"/>
      <c r="F73" s="778"/>
      <c r="G73" s="778"/>
      <c r="H73" s="778"/>
      <c r="I73" s="778"/>
      <c r="J73" s="778"/>
      <c r="K73" s="778"/>
      <c r="L73" s="778"/>
      <c r="M73" s="778"/>
      <c r="N73" s="778"/>
      <c r="O73" s="778"/>
      <c r="P73" s="779"/>
    </row>
    <row r="74" spans="1:16" ht="17.25" customHeight="1" x14ac:dyDescent="0.2">
      <c r="A74" s="777"/>
      <c r="B74" s="778"/>
      <c r="C74" s="778"/>
      <c r="D74" s="778"/>
      <c r="E74" s="778"/>
      <c r="F74" s="778"/>
      <c r="G74" s="778"/>
      <c r="H74" s="778"/>
      <c r="I74" s="778"/>
      <c r="J74" s="778"/>
      <c r="K74" s="778"/>
      <c r="L74" s="778"/>
      <c r="M74" s="778"/>
      <c r="N74" s="778"/>
      <c r="O74" s="778"/>
      <c r="P74" s="779"/>
    </row>
    <row r="75" spans="1:16" ht="17.25" customHeight="1" x14ac:dyDescent="0.2">
      <c r="A75" s="777"/>
      <c r="B75" s="778"/>
      <c r="C75" s="778"/>
      <c r="D75" s="778"/>
      <c r="E75" s="778"/>
      <c r="F75" s="778"/>
      <c r="G75" s="778"/>
      <c r="H75" s="778"/>
      <c r="I75" s="778"/>
      <c r="J75" s="778"/>
      <c r="K75" s="778"/>
      <c r="L75" s="778"/>
      <c r="M75" s="778"/>
      <c r="N75" s="778"/>
      <c r="O75" s="778"/>
      <c r="P75" s="779"/>
    </row>
    <row r="76" spans="1:16" ht="17.25" customHeight="1" x14ac:dyDescent="0.2">
      <c r="A76" s="777"/>
      <c r="B76" s="778"/>
      <c r="C76" s="778"/>
      <c r="D76" s="778"/>
      <c r="E76" s="778"/>
      <c r="F76" s="778"/>
      <c r="G76" s="778"/>
      <c r="H76" s="778"/>
      <c r="I76" s="778"/>
      <c r="J76" s="778"/>
      <c r="K76" s="778"/>
      <c r="L76" s="778"/>
      <c r="M76" s="778"/>
      <c r="N76" s="778"/>
      <c r="O76" s="778"/>
      <c r="P76" s="779"/>
    </row>
    <row r="77" spans="1:16" ht="17.25" customHeight="1" x14ac:dyDescent="0.2">
      <c r="A77" s="777"/>
      <c r="B77" s="778"/>
      <c r="C77" s="778"/>
      <c r="D77" s="778"/>
      <c r="E77" s="778"/>
      <c r="F77" s="778"/>
      <c r="G77" s="778"/>
      <c r="H77" s="778"/>
      <c r="I77" s="778"/>
      <c r="J77" s="778"/>
      <c r="K77" s="778"/>
      <c r="L77" s="778"/>
      <c r="M77" s="778"/>
      <c r="N77" s="778"/>
      <c r="O77" s="778"/>
      <c r="P77" s="779"/>
    </row>
    <row r="78" spans="1:16" ht="17.25" customHeight="1" x14ac:dyDescent="0.2">
      <c r="A78" s="777"/>
      <c r="B78" s="778"/>
      <c r="C78" s="778"/>
      <c r="D78" s="778"/>
      <c r="E78" s="778"/>
      <c r="F78" s="778"/>
      <c r="G78" s="778"/>
      <c r="H78" s="778"/>
      <c r="I78" s="778"/>
      <c r="J78" s="778"/>
      <c r="K78" s="778"/>
      <c r="L78" s="778"/>
      <c r="M78" s="778"/>
      <c r="N78" s="778"/>
      <c r="O78" s="778"/>
      <c r="P78" s="779"/>
    </row>
    <row r="79" spans="1:16" ht="17.25" customHeight="1" x14ac:dyDescent="0.2">
      <c r="A79" s="780"/>
      <c r="B79" s="781"/>
      <c r="C79" s="781"/>
      <c r="D79" s="781"/>
      <c r="E79" s="781"/>
      <c r="F79" s="781"/>
      <c r="G79" s="781"/>
      <c r="H79" s="781"/>
      <c r="I79" s="781"/>
      <c r="J79" s="781"/>
      <c r="K79" s="781"/>
      <c r="L79" s="781"/>
      <c r="M79" s="781"/>
      <c r="N79" s="781"/>
      <c r="O79" s="781"/>
      <c r="P79" s="782"/>
    </row>
  </sheetData>
  <sheetProtection sheet="1" selectLockedCells="1"/>
  <protectedRanges>
    <protectedRange sqref="B37:H39" name="Plage2_3"/>
    <protectedRange sqref="C34:D34 B53:I53 I25 C27:D28 B28 I37:I40 B30:I33 P25:P27 H34:I34 H45:I45 N25:O26 H27 B19:I23 B15:I17 B25:H26 P35 P37:P45 B54:H57 P53:P60 N15:Q17 Q25:Q26 N19:Q23 P30:Q32 Q37:Q44 Q53:Q55 K15:L26" name="Plage1_2"/>
    <protectedRange sqref="B42:I44 B40:H41" name="Plage2_1_2"/>
  </protectedRanges>
  <mergeCells count="52">
    <mergeCell ref="A14:A27"/>
    <mergeCell ref="B14:I14"/>
    <mergeCell ref="B18:I18"/>
    <mergeCell ref="B24:I24"/>
    <mergeCell ref="H11:H13"/>
    <mergeCell ref="A3:Q4"/>
    <mergeCell ref="A5:Q5"/>
    <mergeCell ref="A7:Q7"/>
    <mergeCell ref="A9:J9"/>
    <mergeCell ref="A1:Q1"/>
    <mergeCell ref="A65:P79"/>
    <mergeCell ref="A64:P64"/>
    <mergeCell ref="J62:N62"/>
    <mergeCell ref="I49:I51"/>
    <mergeCell ref="B60:I60"/>
    <mergeCell ref="A49:A58"/>
    <mergeCell ref="B58:I58"/>
    <mergeCell ref="H49:H51"/>
    <mergeCell ref="D49:D51"/>
    <mergeCell ref="F49:F51"/>
    <mergeCell ref="P52:Q52"/>
    <mergeCell ref="P49:P51"/>
    <mergeCell ref="G49:G51"/>
    <mergeCell ref="C49:C51"/>
    <mergeCell ref="Q49:Q51"/>
    <mergeCell ref="N49:N51"/>
    <mergeCell ref="R14:R17"/>
    <mergeCell ref="R18:R23"/>
    <mergeCell ref="R24:R26"/>
    <mergeCell ref="B27:I27"/>
    <mergeCell ref="P14:Q14"/>
    <mergeCell ref="P10:P13"/>
    <mergeCell ref="Q10:Q13"/>
    <mergeCell ref="K11:K13"/>
    <mergeCell ref="L11:L13"/>
    <mergeCell ref="K10:L10"/>
    <mergeCell ref="N10:N13"/>
    <mergeCell ref="B10:J10"/>
    <mergeCell ref="E11:E13"/>
    <mergeCell ref="G11:G13"/>
    <mergeCell ref="F11:F13"/>
    <mergeCell ref="B47:L47"/>
    <mergeCell ref="B11:B13"/>
    <mergeCell ref="B49:B51"/>
    <mergeCell ref="B45:I45"/>
    <mergeCell ref="K49:K51"/>
    <mergeCell ref="L49:L51"/>
    <mergeCell ref="I11:I13"/>
    <mergeCell ref="C11:C13"/>
    <mergeCell ref="D11:D13"/>
    <mergeCell ref="B34:I34"/>
    <mergeCell ref="E49:E51"/>
  </mergeCells>
  <phoneticPr fontId="0" type="noConversion"/>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6" fitToHeight="3" orientation="landscape" r:id="rId1"/>
  <rowBreaks count="1" manualBreakCount="1">
    <brk id="45"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pageSetUpPr fitToPage="1"/>
  </sheetPr>
  <dimension ref="A1:GU60"/>
  <sheetViews>
    <sheetView showGridLines="0" showZeros="0" zoomScaleNormal="100" workbookViewId="0">
      <selection activeCell="A6" sqref="A6"/>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807" t="s">
        <v>359</v>
      </c>
      <c r="B1" s="808"/>
      <c r="C1" s="808"/>
      <c r="D1" s="808"/>
      <c r="E1" s="808"/>
      <c r="F1" s="808"/>
      <c r="G1" s="808"/>
      <c r="I1" s="496"/>
      <c r="J1" s="496"/>
      <c r="K1" s="496"/>
      <c r="L1" s="496"/>
      <c r="M1" s="496"/>
      <c r="N1" s="496"/>
      <c r="O1" s="496"/>
      <c r="P1" s="496"/>
      <c r="Q1" s="496"/>
    </row>
    <row r="2" spans="1:203" x14ac:dyDescent="0.2">
      <c r="B2" s="38">
        <f>'1 - Identification'!D18</f>
        <v>0</v>
      </c>
    </row>
    <row r="3" spans="1:203" ht="23.25" x14ac:dyDescent="0.2">
      <c r="A3" s="691" t="s">
        <v>145</v>
      </c>
      <c r="B3" s="691"/>
      <c r="C3" s="691"/>
      <c r="D3" s="691"/>
      <c r="E3" s="691"/>
      <c r="F3" s="691"/>
      <c r="G3" s="691"/>
    </row>
    <row r="4" spans="1:203" s="39" customFormat="1" ht="39" customHeight="1" x14ac:dyDescent="0.35">
      <c r="D4" s="42"/>
      <c r="G4" s="40"/>
    </row>
    <row r="5" spans="1:203" ht="27.75" customHeight="1" x14ac:dyDescent="0.2">
      <c r="A5" s="813" t="s">
        <v>396</v>
      </c>
      <c r="B5" s="813"/>
      <c r="C5" s="813"/>
      <c r="D5" s="813"/>
      <c r="E5" s="813"/>
      <c r="F5" s="813"/>
      <c r="G5" s="813"/>
    </row>
    <row r="6" spans="1:203" ht="15.75" x14ac:dyDescent="0.2">
      <c r="B6" s="106"/>
      <c r="C6" s="106"/>
      <c r="D6" s="106"/>
      <c r="E6" s="106"/>
      <c r="F6" s="106"/>
      <c r="G6" s="106"/>
    </row>
    <row r="8" spans="1:203" ht="31.5" customHeight="1" x14ac:dyDescent="0.2">
      <c r="B8" s="309" t="s">
        <v>234</v>
      </c>
      <c r="C8" s="102"/>
      <c r="D8" s="103"/>
      <c r="E8" s="104"/>
      <c r="F8" s="105" t="s">
        <v>19</v>
      </c>
    </row>
    <row r="10" spans="1:203" ht="7.5" customHeight="1" thickBot="1" x14ac:dyDescent="0.25">
      <c r="F10" s="106"/>
      <c r="G10" s="106"/>
    </row>
    <row r="11" spans="1:203" ht="18.75" customHeight="1" x14ac:dyDescent="0.2">
      <c r="A11" s="809" t="s">
        <v>155</v>
      </c>
      <c r="B11" s="811" t="s">
        <v>154</v>
      </c>
      <c r="C11" s="814" t="s">
        <v>20</v>
      </c>
      <c r="D11" s="107"/>
      <c r="E11" s="809" t="s">
        <v>155</v>
      </c>
      <c r="F11" s="816" t="s">
        <v>154</v>
      </c>
      <c r="G11" s="818" t="s">
        <v>21</v>
      </c>
    </row>
    <row r="12" spans="1:203" ht="15" customHeight="1" thickBot="1" x14ac:dyDescent="0.25">
      <c r="A12" s="810"/>
      <c r="B12" s="812"/>
      <c r="C12" s="815"/>
      <c r="D12" s="107"/>
      <c r="E12" s="810"/>
      <c r="F12" s="817"/>
      <c r="G12" s="819"/>
    </row>
    <row r="13" spans="1:203" s="55" customFormat="1" ht="20.100000000000001" customHeight="1" thickBot="1" x14ac:dyDescent="0.3">
      <c r="A13" s="60">
        <v>60</v>
      </c>
      <c r="B13" s="79" t="s">
        <v>54</v>
      </c>
      <c r="C13" s="338"/>
      <c r="D13" s="145"/>
      <c r="E13" s="60">
        <v>70</v>
      </c>
      <c r="F13" s="60" t="s">
        <v>114</v>
      </c>
      <c r="G13" s="340"/>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57</v>
      </c>
      <c r="C14" s="339"/>
      <c r="D14" s="145"/>
      <c r="E14" s="139"/>
      <c r="F14" s="139"/>
      <c r="G14" s="1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68</v>
      </c>
      <c r="C15" s="338"/>
      <c r="D15" s="145"/>
      <c r="E15" s="140"/>
      <c r="F15" s="140"/>
      <c r="G15" s="143"/>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78</v>
      </c>
      <c r="C16" s="339"/>
      <c r="D16" s="145"/>
      <c r="E16" s="141"/>
      <c r="F16" s="141"/>
      <c r="G16" s="144"/>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3" s="36" customFormat="1" ht="20.100000000000001" customHeight="1" thickBot="1" x14ac:dyDescent="0.25">
      <c r="A17" s="60">
        <v>64</v>
      </c>
      <c r="B17" s="79" t="s">
        <v>89</v>
      </c>
      <c r="C17" s="338"/>
      <c r="D17" s="145"/>
      <c r="E17" s="60">
        <v>74</v>
      </c>
      <c r="F17" s="60" t="s">
        <v>105</v>
      </c>
      <c r="G17" s="340"/>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3" s="36" customFormat="1" ht="20.100000000000001" customHeight="1" thickBot="1" x14ac:dyDescent="0.25">
      <c r="A18" s="67">
        <v>65</v>
      </c>
      <c r="B18" s="78" t="s">
        <v>90</v>
      </c>
      <c r="C18" s="339"/>
      <c r="D18" s="146"/>
      <c r="E18" s="60">
        <v>75</v>
      </c>
      <c r="F18" s="60" t="s">
        <v>104</v>
      </c>
      <c r="G18" s="340"/>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3" s="36" customFormat="1" ht="20.100000000000001" customHeight="1" thickBot="1" x14ac:dyDescent="0.25">
      <c r="A19" s="60">
        <v>66</v>
      </c>
      <c r="B19" s="79" t="s">
        <v>91</v>
      </c>
      <c r="C19" s="338"/>
      <c r="D19" s="146"/>
      <c r="E19" s="67">
        <v>76</v>
      </c>
      <c r="F19" s="67" t="s">
        <v>103</v>
      </c>
      <c r="G19" s="34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3" s="36" customFormat="1" ht="20.100000000000001" customHeight="1" thickBot="1" x14ac:dyDescent="0.25">
      <c r="A20" s="67">
        <v>67</v>
      </c>
      <c r="B20" s="78" t="s">
        <v>92</v>
      </c>
      <c r="C20" s="339"/>
      <c r="D20" s="146"/>
      <c r="E20" s="60">
        <v>77</v>
      </c>
      <c r="F20" s="60" t="s">
        <v>102</v>
      </c>
      <c r="G20" s="340"/>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3" s="36" customFormat="1" ht="41.25" customHeight="1" thickBot="1" x14ac:dyDescent="0.25">
      <c r="A21" s="60">
        <v>68</v>
      </c>
      <c r="B21" s="81" t="s">
        <v>164</v>
      </c>
      <c r="C21" s="338"/>
      <c r="D21" s="145"/>
      <c r="E21" s="60">
        <v>78</v>
      </c>
      <c r="F21" s="60" t="s">
        <v>101</v>
      </c>
      <c r="G21" s="3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3" s="36" customFormat="1" ht="20.100000000000001" customHeight="1" thickBot="1" x14ac:dyDescent="0.25">
      <c r="A22" s="80">
        <v>69</v>
      </c>
      <c r="B22" s="78" t="s">
        <v>95</v>
      </c>
      <c r="C22" s="339"/>
      <c r="D22" s="57"/>
      <c r="E22" s="67">
        <v>79</v>
      </c>
      <c r="F22" s="67" t="s">
        <v>100</v>
      </c>
      <c r="G22" s="343"/>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3" s="36" customFormat="1" ht="24" customHeight="1" thickBot="1" x14ac:dyDescent="0.25">
      <c r="A23" s="824" t="s">
        <v>96</v>
      </c>
      <c r="B23" s="825"/>
      <c r="C23" s="147">
        <f>C13+C14+C15+C16+C17+C18+C19+C20+C21+C22</f>
        <v>0</v>
      </c>
      <c r="D23" s="145"/>
      <c r="E23" s="824" t="s">
        <v>96</v>
      </c>
      <c r="F23" s="832"/>
      <c r="G23" s="148">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3" s="36" customFormat="1" ht="18.75" thickBot="1" x14ac:dyDescent="0.25">
      <c r="A24" s="65">
        <v>86</v>
      </c>
      <c r="B24" s="66" t="s">
        <v>97</v>
      </c>
      <c r="C24" s="339"/>
      <c r="D24" s="145"/>
      <c r="E24" s="67">
        <v>87</v>
      </c>
      <c r="F24" s="64" t="s">
        <v>98</v>
      </c>
      <c r="G24" s="344"/>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3" s="36" customFormat="1" ht="26.25" customHeight="1" thickBot="1" x14ac:dyDescent="0.25">
      <c r="A25" s="826" t="s">
        <v>20</v>
      </c>
      <c r="B25" s="827"/>
      <c r="C25" s="147">
        <f>C23+C24</f>
        <v>0</v>
      </c>
      <c r="D25" s="145"/>
      <c r="E25" s="826" t="s">
        <v>135</v>
      </c>
      <c r="F25" s="831"/>
      <c r="G25" s="148">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3" ht="18.75" x14ac:dyDescent="0.25">
      <c r="A26" s="501"/>
      <c r="B26" s="506" t="s">
        <v>366</v>
      </c>
      <c r="C26" s="503" t="str">
        <f>IF(C25-G25&gt;0,C25-G25,"")</f>
        <v/>
      </c>
      <c r="D26" s="502"/>
      <c r="E26" s="501"/>
      <c r="F26" s="505" t="s">
        <v>367</v>
      </c>
      <c r="G26" s="504" t="str">
        <f>IF(G25-C25&gt;0,G25-C25,"")</f>
        <v/>
      </c>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c r="BE26" s="501"/>
      <c r="BF26" s="501"/>
      <c r="BG26" s="501"/>
      <c r="BH26" s="501"/>
      <c r="BI26" s="501"/>
      <c r="BJ26" s="501"/>
      <c r="BK26" s="501"/>
      <c r="BL26" s="501"/>
      <c r="BM26" s="501"/>
      <c r="BN26" s="501"/>
      <c r="BO26" s="501"/>
      <c r="BP26" s="501"/>
      <c r="BQ26" s="501"/>
      <c r="BR26" s="501"/>
      <c r="BS26" s="501"/>
      <c r="BT26" s="501"/>
      <c r="BU26" s="501"/>
      <c r="BV26" s="501"/>
      <c r="BW26" s="501"/>
      <c r="BX26" s="501"/>
      <c r="BY26" s="501"/>
      <c r="BZ26" s="501"/>
      <c r="CA26" s="501"/>
      <c r="CB26" s="501"/>
      <c r="CC26" s="501"/>
      <c r="CD26" s="501"/>
      <c r="CE26" s="501"/>
      <c r="CF26" s="501"/>
      <c r="CG26" s="501"/>
      <c r="CH26" s="501"/>
      <c r="CI26" s="501"/>
      <c r="CJ26" s="501"/>
      <c r="CK26" s="501"/>
      <c r="CL26" s="501"/>
      <c r="CM26" s="501"/>
      <c r="CN26" s="501"/>
      <c r="CO26" s="501"/>
      <c r="CP26" s="501"/>
      <c r="CQ26" s="501"/>
      <c r="CR26" s="501"/>
      <c r="CS26" s="501"/>
      <c r="CT26" s="501"/>
      <c r="CU26" s="501"/>
      <c r="CV26" s="501"/>
      <c r="CW26" s="501"/>
      <c r="CX26" s="501"/>
      <c r="CY26" s="501"/>
      <c r="CZ26" s="501"/>
      <c r="DA26" s="501"/>
      <c r="DB26" s="501"/>
      <c r="DC26" s="501"/>
      <c r="DD26" s="501"/>
      <c r="DE26" s="501"/>
      <c r="DF26" s="501"/>
      <c r="DG26" s="501"/>
      <c r="DH26" s="501"/>
      <c r="DI26" s="501"/>
      <c r="DJ26" s="501"/>
      <c r="DK26" s="501"/>
      <c r="DL26" s="501"/>
      <c r="DM26" s="501"/>
      <c r="DN26" s="501"/>
      <c r="DO26" s="501"/>
      <c r="DP26" s="501"/>
      <c r="DQ26" s="501"/>
      <c r="DR26" s="501"/>
      <c r="DS26" s="501"/>
      <c r="DT26" s="501"/>
      <c r="DU26" s="501"/>
      <c r="DV26" s="501"/>
      <c r="DW26" s="501"/>
      <c r="DX26" s="501"/>
      <c r="DY26" s="501"/>
      <c r="DZ26" s="501"/>
      <c r="EA26" s="501"/>
      <c r="EB26" s="501"/>
      <c r="EC26" s="501"/>
      <c r="ED26" s="501"/>
      <c r="EE26" s="501"/>
      <c r="EF26" s="501"/>
      <c r="EG26" s="501"/>
      <c r="EH26" s="501"/>
      <c r="EI26" s="501"/>
      <c r="EJ26" s="501"/>
      <c r="EK26" s="501"/>
      <c r="EL26" s="501"/>
      <c r="EM26" s="501"/>
      <c r="EN26" s="501"/>
      <c r="EO26" s="501"/>
      <c r="EP26" s="501"/>
      <c r="EQ26" s="501"/>
      <c r="ER26" s="501"/>
      <c r="ES26" s="501"/>
      <c r="ET26" s="501"/>
      <c r="EU26" s="501"/>
      <c r="EV26" s="501"/>
      <c r="EW26" s="501"/>
      <c r="EX26" s="501"/>
      <c r="EY26" s="501"/>
      <c r="EZ26" s="501"/>
      <c r="FA26" s="501"/>
      <c r="FB26" s="501"/>
      <c r="FC26" s="501"/>
      <c r="FD26" s="501"/>
      <c r="FE26" s="501"/>
      <c r="FF26" s="501"/>
      <c r="FG26" s="501"/>
      <c r="FH26" s="501"/>
      <c r="FI26" s="501"/>
      <c r="FJ26" s="501"/>
      <c r="FK26" s="501"/>
      <c r="FL26" s="501"/>
      <c r="FM26" s="501"/>
      <c r="FN26" s="501"/>
      <c r="FO26" s="501"/>
      <c r="FP26" s="501"/>
      <c r="FQ26" s="501"/>
      <c r="FR26" s="501"/>
      <c r="FS26" s="501"/>
      <c r="FT26" s="501"/>
      <c r="FU26" s="501"/>
      <c r="FV26" s="501"/>
      <c r="FW26" s="501"/>
      <c r="FX26" s="501"/>
      <c r="FY26" s="501"/>
      <c r="FZ26" s="501"/>
      <c r="GA26" s="501"/>
      <c r="GB26" s="501"/>
      <c r="GC26" s="501"/>
      <c r="GD26" s="501"/>
      <c r="GE26" s="501"/>
      <c r="GF26" s="501"/>
      <c r="GG26" s="501"/>
      <c r="GH26" s="501"/>
      <c r="GI26" s="501"/>
      <c r="GJ26" s="501"/>
      <c r="GK26" s="501"/>
      <c r="GL26" s="501"/>
      <c r="GM26" s="501"/>
      <c r="GN26" s="501"/>
      <c r="GO26" s="501"/>
      <c r="GP26" s="501"/>
      <c r="GQ26" s="501"/>
      <c r="GR26" s="501"/>
      <c r="GS26" s="501"/>
      <c r="GT26" s="501"/>
      <c r="GU26" s="495"/>
    </row>
    <row r="27" spans="1:203" s="495" customFormat="1" x14ac:dyDescent="0.2">
      <c r="D27" s="497"/>
      <c r="E27" s="496"/>
      <c r="F27" s="496"/>
      <c r="G27" s="496"/>
      <c r="H27" s="42"/>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6"/>
      <c r="CI27" s="496"/>
      <c r="CJ27" s="496"/>
      <c r="CK27" s="496"/>
      <c r="CL27" s="496"/>
      <c r="CM27" s="496"/>
      <c r="CN27" s="496"/>
      <c r="CO27" s="496"/>
      <c r="CP27" s="496"/>
      <c r="CQ27" s="496"/>
      <c r="CR27" s="496"/>
      <c r="CS27" s="496"/>
      <c r="CT27" s="496"/>
      <c r="CU27" s="496"/>
      <c r="CV27" s="496"/>
      <c r="CW27" s="496"/>
      <c r="CX27" s="496"/>
      <c r="CY27" s="496"/>
      <c r="CZ27" s="496"/>
      <c r="DA27" s="496"/>
      <c r="DB27" s="496"/>
      <c r="DC27" s="496"/>
      <c r="DD27" s="496"/>
      <c r="DE27" s="496"/>
      <c r="DF27" s="496"/>
      <c r="DG27" s="496"/>
      <c r="DH27" s="496"/>
      <c r="DI27" s="496"/>
      <c r="DJ27" s="496"/>
      <c r="DK27" s="496"/>
      <c r="DL27" s="496"/>
      <c r="DM27" s="496"/>
      <c r="DN27" s="496"/>
      <c r="DO27" s="496"/>
      <c r="DP27" s="496"/>
      <c r="DQ27" s="496"/>
      <c r="DR27" s="496"/>
      <c r="DS27" s="496"/>
      <c r="DT27" s="496"/>
      <c r="DU27" s="496"/>
      <c r="DV27" s="496"/>
      <c r="DW27" s="496"/>
      <c r="DX27" s="496"/>
      <c r="DY27" s="496"/>
      <c r="DZ27" s="496"/>
      <c r="EA27" s="496"/>
      <c r="EB27" s="496"/>
      <c r="EC27" s="496"/>
      <c r="ED27" s="496"/>
      <c r="EE27" s="496"/>
      <c r="EF27" s="496"/>
      <c r="EG27" s="496"/>
      <c r="EH27" s="496"/>
      <c r="EI27" s="496"/>
      <c r="EJ27" s="496"/>
      <c r="EK27" s="496"/>
      <c r="EL27" s="496"/>
      <c r="EM27" s="496"/>
      <c r="EN27" s="496"/>
      <c r="EO27" s="496"/>
      <c r="EP27" s="496"/>
      <c r="EQ27" s="496"/>
      <c r="ER27" s="496"/>
      <c r="ES27" s="496"/>
      <c r="ET27" s="496"/>
      <c r="EU27" s="496"/>
      <c r="EV27" s="496"/>
      <c r="EW27" s="496"/>
      <c r="EX27" s="496"/>
      <c r="EY27" s="496"/>
      <c r="EZ27" s="496"/>
      <c r="FA27" s="496"/>
      <c r="FB27" s="496"/>
      <c r="FC27" s="496"/>
      <c r="FD27" s="496"/>
      <c r="FE27" s="496"/>
      <c r="FF27" s="496"/>
      <c r="FG27" s="496"/>
      <c r="FH27" s="496"/>
      <c r="FI27" s="496"/>
      <c r="FJ27" s="496"/>
      <c r="FK27" s="496"/>
      <c r="FL27" s="496"/>
      <c r="FM27" s="496"/>
      <c r="FN27" s="496"/>
      <c r="FO27" s="496"/>
      <c r="FP27" s="496"/>
      <c r="FQ27" s="496"/>
      <c r="FR27" s="496"/>
      <c r="FS27" s="496"/>
      <c r="FT27" s="496"/>
      <c r="FU27" s="496"/>
      <c r="FV27" s="496"/>
      <c r="FW27" s="496"/>
      <c r="FX27" s="496"/>
      <c r="FY27" s="496"/>
      <c r="FZ27" s="496"/>
      <c r="GA27" s="496"/>
      <c r="GB27" s="496"/>
      <c r="GC27" s="496"/>
      <c r="GD27" s="496"/>
      <c r="GE27" s="496"/>
      <c r="GF27" s="496"/>
      <c r="GG27" s="496"/>
      <c r="GH27" s="496"/>
      <c r="GI27" s="496"/>
      <c r="GJ27" s="496"/>
      <c r="GK27" s="496"/>
      <c r="GL27" s="496"/>
      <c r="GM27" s="496"/>
      <c r="GN27" s="496"/>
      <c r="GO27" s="496"/>
      <c r="GP27" s="496"/>
      <c r="GQ27" s="496"/>
      <c r="GR27" s="496"/>
      <c r="GS27" s="496"/>
      <c r="GT27" s="496"/>
    </row>
    <row r="28" spans="1:203" x14ac:dyDescent="0.2">
      <c r="D28" s="59"/>
    </row>
    <row r="29" spans="1:203" x14ac:dyDescent="0.2">
      <c r="D29" s="59"/>
    </row>
    <row r="30" spans="1:203" ht="18" x14ac:dyDescent="0.25">
      <c r="A30" s="62"/>
      <c r="B30" s="62"/>
      <c r="C30" s="62"/>
      <c r="D30" s="63"/>
      <c r="E30" s="833" t="s">
        <v>203</v>
      </c>
      <c r="F30" s="834"/>
      <c r="G30" s="835"/>
    </row>
    <row r="31" spans="1:203" ht="33" customHeight="1" x14ac:dyDescent="0.2">
      <c r="A31" s="62"/>
      <c r="B31" s="62"/>
      <c r="C31" s="62"/>
      <c r="D31" s="63"/>
      <c r="E31" s="828" t="s">
        <v>305</v>
      </c>
      <c r="F31" s="829"/>
      <c r="G31" s="830"/>
    </row>
    <row r="32" spans="1:203" ht="7.5" customHeight="1" x14ac:dyDescent="0.2">
      <c r="A32" s="62"/>
      <c r="B32" s="62"/>
      <c r="C32" s="62"/>
      <c r="D32" s="63"/>
      <c r="E32" s="62"/>
    </row>
    <row r="33" spans="1:7" ht="8.25" customHeight="1" thickBot="1" x14ac:dyDescent="0.25">
      <c r="A33" s="62"/>
      <c r="B33" s="62"/>
      <c r="C33" s="62"/>
      <c r="D33" s="63"/>
      <c r="E33" s="62"/>
    </row>
    <row r="34" spans="1:7" ht="14.25" customHeight="1" x14ac:dyDescent="0.2">
      <c r="D34" s="59"/>
      <c r="E34" s="820" t="s">
        <v>155</v>
      </c>
      <c r="F34" s="820" t="s">
        <v>154</v>
      </c>
      <c r="G34" s="822" t="s">
        <v>21</v>
      </c>
    </row>
    <row r="35" spans="1:7" ht="15" customHeight="1" thickBot="1" x14ac:dyDescent="0.25">
      <c r="D35" s="59"/>
      <c r="E35" s="821"/>
      <c r="F35" s="821"/>
      <c r="G35" s="823"/>
    </row>
    <row r="36" spans="1:7" ht="20.100000000000001" customHeight="1" x14ac:dyDescent="0.2">
      <c r="D36" s="59"/>
      <c r="E36" s="574" t="s">
        <v>232</v>
      </c>
      <c r="F36" s="575" t="s">
        <v>119</v>
      </c>
      <c r="G36" s="576"/>
    </row>
    <row r="37" spans="1:7" ht="20.100000000000001" customHeight="1" x14ac:dyDescent="0.2">
      <c r="D37" s="59"/>
      <c r="E37" s="571" t="s">
        <v>233</v>
      </c>
      <c r="F37" s="577" t="s">
        <v>119</v>
      </c>
      <c r="G37" s="573"/>
    </row>
    <row r="38" spans="1:7" ht="20.100000000000001" customHeight="1" x14ac:dyDescent="0.2">
      <c r="D38" s="59"/>
      <c r="E38" s="571" t="s">
        <v>156</v>
      </c>
      <c r="F38" s="578" t="s">
        <v>163</v>
      </c>
      <c r="G38" s="573"/>
    </row>
    <row r="39" spans="1:7" ht="20.100000000000001" customHeight="1" x14ac:dyDescent="0.2">
      <c r="D39" s="59"/>
      <c r="E39" s="571" t="s">
        <v>157</v>
      </c>
      <c r="F39" s="578" t="s">
        <v>166</v>
      </c>
      <c r="G39" s="573"/>
    </row>
    <row r="40" spans="1:7" ht="20.100000000000001" customHeight="1" x14ac:dyDescent="0.2">
      <c r="D40" s="59"/>
      <c r="E40" s="571" t="s">
        <v>158</v>
      </c>
      <c r="F40" s="572" t="s">
        <v>165</v>
      </c>
      <c r="G40" s="573"/>
    </row>
    <row r="41" spans="1:7" ht="20.100000000000001" customHeight="1" x14ac:dyDescent="0.2">
      <c r="D41" s="59"/>
      <c r="E41" s="571" t="s">
        <v>159</v>
      </c>
      <c r="F41" s="572" t="s">
        <v>167</v>
      </c>
      <c r="G41" s="573"/>
    </row>
    <row r="42" spans="1:7" ht="20.100000000000001" customHeight="1" x14ac:dyDescent="0.2">
      <c r="D42" s="59"/>
      <c r="E42" s="571" t="s">
        <v>160</v>
      </c>
      <c r="F42" s="572" t="s">
        <v>162</v>
      </c>
      <c r="G42" s="573"/>
    </row>
    <row r="43" spans="1:7" ht="20.100000000000001" customHeight="1" x14ac:dyDescent="0.2">
      <c r="D43" s="59"/>
      <c r="E43" s="571" t="s">
        <v>161</v>
      </c>
      <c r="F43" s="572" t="s">
        <v>168</v>
      </c>
      <c r="G43" s="573"/>
    </row>
    <row r="44" spans="1:7" ht="31.5" customHeight="1" x14ac:dyDescent="0.2">
      <c r="D44" s="59"/>
      <c r="E44" s="571" t="s">
        <v>388</v>
      </c>
      <c r="F44" s="572" t="s">
        <v>389</v>
      </c>
      <c r="G44" s="573"/>
    </row>
    <row r="45" spans="1:7" ht="30.75" customHeight="1" x14ac:dyDescent="0.2">
      <c r="E45" s="579">
        <v>70641</v>
      </c>
      <c r="F45" s="580" t="s">
        <v>118</v>
      </c>
      <c r="G45" s="573"/>
    </row>
    <row r="46" spans="1:7" ht="30" x14ac:dyDescent="0.2">
      <c r="E46" s="579">
        <v>70642</v>
      </c>
      <c r="F46" s="580" t="s">
        <v>117</v>
      </c>
      <c r="G46" s="573"/>
    </row>
    <row r="47" spans="1:7" ht="20.100000000000001" customHeight="1" x14ac:dyDescent="0.2">
      <c r="E47" s="579">
        <v>707</v>
      </c>
      <c r="F47" s="572" t="s">
        <v>116</v>
      </c>
      <c r="G47" s="573"/>
    </row>
    <row r="48" spans="1:7" ht="20.100000000000001" customHeight="1" thickBot="1" x14ac:dyDescent="0.25">
      <c r="E48" s="581">
        <v>708</v>
      </c>
      <c r="F48" s="582" t="s">
        <v>115</v>
      </c>
      <c r="G48" s="583"/>
    </row>
    <row r="49" spans="5:10" ht="20.100000000000001" customHeight="1" thickBot="1" x14ac:dyDescent="0.25">
      <c r="E49" s="584">
        <v>70</v>
      </c>
      <c r="F49" s="584" t="s">
        <v>114</v>
      </c>
      <c r="G49" s="585"/>
      <c r="J49" s="78"/>
    </row>
    <row r="50" spans="5:10" ht="20.100000000000001" customHeight="1" x14ac:dyDescent="0.2">
      <c r="E50" s="586">
        <v>741</v>
      </c>
      <c r="F50" s="587" t="s">
        <v>113</v>
      </c>
      <c r="G50" s="588"/>
    </row>
    <row r="51" spans="5:10" ht="20.100000000000001" customHeight="1" x14ac:dyDescent="0.2">
      <c r="E51" s="589">
        <v>742</v>
      </c>
      <c r="F51" s="590" t="s">
        <v>112</v>
      </c>
      <c r="G51" s="573"/>
    </row>
    <row r="52" spans="5:10" ht="20.100000000000001" customHeight="1" x14ac:dyDescent="0.2">
      <c r="E52" s="589">
        <v>743</v>
      </c>
      <c r="F52" s="590" t="s">
        <v>111</v>
      </c>
      <c r="G52" s="573"/>
    </row>
    <row r="53" spans="5:10" ht="35.25" customHeight="1" x14ac:dyDescent="0.2">
      <c r="E53" s="589">
        <v>744</v>
      </c>
      <c r="F53" s="590" t="s">
        <v>110</v>
      </c>
      <c r="G53" s="573"/>
    </row>
    <row r="54" spans="5:10" ht="30" x14ac:dyDescent="0.2">
      <c r="E54" s="589">
        <v>7451</v>
      </c>
      <c r="F54" s="590" t="s">
        <v>109</v>
      </c>
      <c r="G54" s="573"/>
    </row>
    <row r="55" spans="5:10" ht="20.100000000000001" customHeight="1" x14ac:dyDescent="0.2">
      <c r="E55" s="589">
        <v>7452</v>
      </c>
      <c r="F55" s="591" t="s">
        <v>108</v>
      </c>
      <c r="G55" s="573"/>
    </row>
    <row r="56" spans="5:10" ht="20.100000000000001" customHeight="1" x14ac:dyDescent="0.2">
      <c r="E56" s="589">
        <v>746</v>
      </c>
      <c r="F56" s="590" t="s">
        <v>107</v>
      </c>
      <c r="G56" s="573"/>
    </row>
    <row r="57" spans="5:10" ht="20.100000000000001" customHeight="1" x14ac:dyDescent="0.2">
      <c r="E57" s="589">
        <v>747</v>
      </c>
      <c r="F57" s="591" t="s">
        <v>106</v>
      </c>
      <c r="G57" s="573"/>
    </row>
    <row r="58" spans="5:10" ht="20.100000000000001" customHeight="1" x14ac:dyDescent="0.2">
      <c r="E58" s="589" t="s">
        <v>169</v>
      </c>
      <c r="F58" s="592" t="s">
        <v>171</v>
      </c>
      <c r="G58" s="573"/>
    </row>
    <row r="59" spans="5:10" ht="20.100000000000001" customHeight="1" thickBot="1" x14ac:dyDescent="0.25">
      <c r="E59" s="593" t="s">
        <v>170</v>
      </c>
      <c r="F59" s="594" t="s">
        <v>172</v>
      </c>
      <c r="G59" s="583"/>
    </row>
    <row r="60" spans="5:10" ht="18.75" thickBot="1" x14ac:dyDescent="0.25">
      <c r="E60" s="584">
        <v>74</v>
      </c>
      <c r="F60" s="584" t="s">
        <v>105</v>
      </c>
      <c r="G60" s="585"/>
    </row>
  </sheetData>
  <sheetProtection selectLockedCells="1"/>
  <mergeCells count="18">
    <mergeCell ref="E34:E35"/>
    <mergeCell ref="F34:F35"/>
    <mergeCell ref="G34:G35"/>
    <mergeCell ref="A23:B23"/>
    <mergeCell ref="A25:B25"/>
    <mergeCell ref="E31:G31"/>
    <mergeCell ref="E25:F25"/>
    <mergeCell ref="E23:F23"/>
    <mergeCell ref="E30:G30"/>
    <mergeCell ref="A1:G1"/>
    <mergeCell ref="A11:A12"/>
    <mergeCell ref="B11:B12"/>
    <mergeCell ref="A3:G3"/>
    <mergeCell ref="A5:G5"/>
    <mergeCell ref="C11:C12"/>
    <mergeCell ref="E11:E12"/>
    <mergeCell ref="F11:F12"/>
    <mergeCell ref="G11:G12"/>
  </mergeCells>
  <phoneticPr fontId="0" type="noConversion"/>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pageSetUpPr fitToPage="1"/>
  </sheetPr>
  <dimension ref="A1:IV54"/>
  <sheetViews>
    <sheetView showGridLines="0" topLeftCell="A35" zoomScaleNormal="100" zoomScaleSheetLayoutView="100" workbookViewId="0">
      <selection activeCell="C16" sqref="C16"/>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8" ht="15" x14ac:dyDescent="0.2">
      <c r="A1" s="845" t="s">
        <v>360</v>
      </c>
      <c r="B1" s="846"/>
      <c r="C1" s="846"/>
      <c r="D1" s="846"/>
      <c r="E1" s="846"/>
      <c r="F1" s="846"/>
      <c r="G1" s="846"/>
    </row>
    <row r="2" spans="1:8" x14ac:dyDescent="0.2">
      <c r="B2" s="38">
        <f>'1 - Identification'!D18</f>
        <v>0</v>
      </c>
    </row>
    <row r="3" spans="1:8" ht="23.25" x14ac:dyDescent="0.2">
      <c r="A3" s="691" t="s">
        <v>40</v>
      </c>
      <c r="B3" s="691"/>
      <c r="C3" s="691"/>
      <c r="D3" s="691"/>
      <c r="E3" s="691"/>
      <c r="F3" s="691"/>
      <c r="G3" s="691"/>
    </row>
    <row r="4" spans="1:8" ht="63.75" customHeight="1" x14ac:dyDescent="0.2">
      <c r="A4" s="852" t="s">
        <v>397</v>
      </c>
      <c r="B4" s="852"/>
      <c r="C4" s="852"/>
      <c r="D4" s="852"/>
      <c r="E4" s="852"/>
      <c r="F4" s="852"/>
      <c r="G4" s="852"/>
    </row>
    <row r="5" spans="1:8" ht="2.25" customHeight="1" x14ac:dyDescent="0.2">
      <c r="B5" s="847"/>
      <c r="C5" s="847"/>
      <c r="D5" s="847"/>
      <c r="E5" s="847"/>
      <c r="F5" s="847"/>
      <c r="G5" s="847"/>
    </row>
    <row r="6" spans="1:8" ht="26.25" customHeight="1" x14ac:dyDescent="0.2">
      <c r="B6" s="848" t="s">
        <v>243</v>
      </c>
      <c r="C6" s="848"/>
      <c r="D6" s="848"/>
      <c r="E6" s="848"/>
      <c r="F6" s="848"/>
      <c r="G6" s="848"/>
      <c r="H6" s="848"/>
    </row>
    <row r="7" spans="1:8" ht="26.25" customHeight="1" x14ac:dyDescent="0.2">
      <c r="B7" s="465"/>
      <c r="C7" s="465"/>
      <c r="D7" s="465"/>
      <c r="E7" s="465"/>
      <c r="F7" s="465"/>
      <c r="G7" s="465"/>
      <c r="H7" s="465"/>
    </row>
    <row r="8" spans="1:8" ht="30" x14ac:dyDescent="0.2">
      <c r="A8" s="473"/>
      <c r="B8" s="473"/>
      <c r="C8" s="474" t="s">
        <v>336</v>
      </c>
      <c r="D8" s="474" t="s">
        <v>337</v>
      </c>
      <c r="E8" s="474" t="s">
        <v>138</v>
      </c>
      <c r="F8" s="473"/>
      <c r="G8" s="473"/>
    </row>
    <row r="9" spans="1:8" ht="30" x14ac:dyDescent="0.2">
      <c r="B9" s="470" t="s">
        <v>334</v>
      </c>
      <c r="C9" s="466" t="str">
        <f>IF('2 - Organigramme AGC ACF'!N14 &gt; 2, "OUI", "NON")</f>
        <v>NON</v>
      </c>
      <c r="D9" s="466" t="str">
        <f>IF('2 - Organigramme AGC ACF'!N18 &gt; 3, "OUI", "NON")</f>
        <v>NON</v>
      </c>
      <c r="E9" s="466" t="str">
        <f>IF('2 - Organigramme AGC ACF'!N24 &gt; 0.5, "OUI", "NON")</f>
        <v>NON</v>
      </c>
      <c r="F9" s="106"/>
    </row>
    <row r="10" spans="1:8" ht="56.25" customHeight="1" x14ac:dyDescent="0.2">
      <c r="A10" s="849" t="s">
        <v>335</v>
      </c>
      <c r="B10" s="468" t="s">
        <v>320</v>
      </c>
      <c r="C10" s="469" t="str">
        <f>IF(C9="OUI",('2 - Organigramme AGC ACF'!K14/'2 - Organigramme AGC ACF'!N14)*2,"-")</f>
        <v>-</v>
      </c>
      <c r="D10" s="468" t="str">
        <f>IF(D9="OUI",('2 - Organigramme AGC ACF'!K18/'2 - Organigramme AGC ACF'!N18)*3,"-")</f>
        <v>-</v>
      </c>
      <c r="E10" s="468" t="str">
        <f>IF(E9="OUI",('2 - Organigramme AGC ACF'!K24/'2 - Organigramme AGC ACF'!N24)*0.5,"-")</f>
        <v>-</v>
      </c>
    </row>
    <row r="11" spans="1:8" ht="56.25" customHeight="1" x14ac:dyDescent="0.2">
      <c r="A11" s="850"/>
      <c r="B11" s="468" t="s">
        <v>321</v>
      </c>
      <c r="C11" s="469" t="str">
        <f>IF(C9="OUI",('2 - Organigramme AGC ACF'!L14/'2 - Organigramme AGC ACF'!N14)*2,"-")</f>
        <v>-</v>
      </c>
      <c r="D11" s="468" t="str">
        <f>IF(D9="OUI",('2 - Organigramme AGC ACF'!L18/'2 - Organigramme AGC ACF'!N18)*3,"-")</f>
        <v>-</v>
      </c>
      <c r="E11" s="468" t="str">
        <f>IF(E9="OUI",('2 - Organigramme AGC ACF'!L24/'2 - Organigramme AGC ACF'!N24)*0.5,"-")</f>
        <v>-</v>
      </c>
    </row>
    <row r="12" spans="1:8" ht="15.75" thickBot="1" x14ac:dyDescent="0.25">
      <c r="A12" s="471"/>
      <c r="B12" s="322"/>
      <c r="C12" s="472"/>
      <c r="D12" s="322"/>
      <c r="E12" s="322"/>
    </row>
    <row r="13" spans="1:8" ht="32.25" customHeight="1" thickBot="1" x14ac:dyDescent="0.25">
      <c r="A13" s="467"/>
      <c r="B13" s="837" t="s">
        <v>51</v>
      </c>
      <c r="C13" s="838"/>
      <c r="D13" s="838"/>
      <c r="E13" s="838"/>
      <c r="F13" s="838"/>
      <c r="G13" s="839"/>
    </row>
    <row r="14" spans="1:8" x14ac:dyDescent="0.2">
      <c r="A14" s="814" t="s">
        <v>155</v>
      </c>
      <c r="B14" s="841" t="s">
        <v>18</v>
      </c>
      <c r="C14" s="843" t="s">
        <v>235</v>
      </c>
      <c r="D14" s="843" t="s">
        <v>149</v>
      </c>
      <c r="E14" s="843" t="s">
        <v>138</v>
      </c>
      <c r="F14" s="843" t="s">
        <v>139</v>
      </c>
      <c r="G14" s="851" t="s">
        <v>37</v>
      </c>
    </row>
    <row r="15" spans="1:8" x14ac:dyDescent="0.2">
      <c r="A15" s="840"/>
      <c r="B15" s="842"/>
      <c r="C15" s="844"/>
      <c r="D15" s="844"/>
      <c r="E15" s="844"/>
      <c r="F15" s="844"/>
      <c r="G15" s="842"/>
    </row>
    <row r="16" spans="1:8" ht="20.100000000000001" customHeight="1" x14ac:dyDescent="0.2">
      <c r="A16" s="154">
        <v>617</v>
      </c>
      <c r="B16" s="137" t="s">
        <v>55</v>
      </c>
      <c r="C16" s="249"/>
      <c r="D16" s="249"/>
      <c r="E16" s="249"/>
      <c r="F16" s="249"/>
      <c r="G16" s="268">
        <f>SUM(C16:F16)</f>
        <v>0</v>
      </c>
    </row>
    <row r="17" spans="1:8" ht="20.100000000000001" customHeight="1" x14ac:dyDescent="0.2">
      <c r="A17" s="155" t="s">
        <v>175</v>
      </c>
      <c r="B17" s="156" t="s">
        <v>56</v>
      </c>
      <c r="C17" s="250"/>
      <c r="D17" s="250"/>
      <c r="E17" s="250"/>
      <c r="F17" s="250"/>
      <c r="G17" s="268">
        <f>SUM(C17:F17)</f>
        <v>0</v>
      </c>
    </row>
    <row r="18" spans="1:8" ht="20.100000000000001" customHeight="1" thickBot="1" x14ac:dyDescent="0.25">
      <c r="A18" s="155" t="s">
        <v>263</v>
      </c>
      <c r="B18" s="156" t="s">
        <v>67</v>
      </c>
      <c r="C18" s="256"/>
      <c r="D18" s="256"/>
      <c r="E18" s="256"/>
      <c r="F18" s="250"/>
      <c r="G18" s="268">
        <f>SUM(C18:F18)</f>
        <v>0</v>
      </c>
    </row>
    <row r="19" spans="1:8" ht="20.100000000000001" customHeight="1" thickBot="1" x14ac:dyDescent="0.25">
      <c r="A19" s="170">
        <v>61</v>
      </c>
      <c r="B19" s="171" t="s">
        <v>57</v>
      </c>
      <c r="C19" s="266">
        <f>SUM(C16:C18)</f>
        <v>0</v>
      </c>
      <c r="D19" s="266">
        <f>SUM(D16:D18)</f>
        <v>0</v>
      </c>
      <c r="E19" s="266">
        <f>SUM(E16:E18)</f>
        <v>0</v>
      </c>
      <c r="F19" s="266">
        <f>SUM(F16:F18)</f>
        <v>0</v>
      </c>
      <c r="G19" s="267">
        <f>SUM(C19:F19)</f>
        <v>0</v>
      </c>
    </row>
    <row r="20" spans="1:8" ht="27.75" customHeight="1" x14ac:dyDescent="0.2">
      <c r="A20" s="157">
        <v>621</v>
      </c>
      <c r="B20" s="158" t="s">
        <v>58</v>
      </c>
      <c r="C20" s="252"/>
      <c r="D20" s="252"/>
      <c r="E20" s="252"/>
      <c r="F20" s="255"/>
      <c r="G20" s="268">
        <f>SUM(C20:F20)</f>
        <v>0</v>
      </c>
    </row>
    <row r="21" spans="1:8" ht="27" customHeight="1" x14ac:dyDescent="0.2">
      <c r="A21" s="154">
        <v>622</v>
      </c>
      <c r="B21" s="137" t="s">
        <v>134</v>
      </c>
      <c r="C21" s="254"/>
      <c r="D21" s="254"/>
      <c r="E21" s="254"/>
      <c r="F21" s="255"/>
      <c r="G21" s="269">
        <f t="shared" ref="G21:G29" si="0">SUM(C21:F21)</f>
        <v>0</v>
      </c>
    </row>
    <row r="22" spans="1:8" ht="30" customHeight="1" x14ac:dyDescent="0.2">
      <c r="A22" s="154" t="s">
        <v>192</v>
      </c>
      <c r="B22" s="137" t="s">
        <v>261</v>
      </c>
      <c r="C22" s="254"/>
      <c r="D22" s="254"/>
      <c r="E22" s="249"/>
      <c r="F22" s="254"/>
      <c r="G22" s="269">
        <f>E22</f>
        <v>0</v>
      </c>
    </row>
    <row r="23" spans="1:8" ht="20.100000000000001" customHeight="1" x14ac:dyDescent="0.2">
      <c r="A23" s="154" t="s">
        <v>193</v>
      </c>
      <c r="B23" s="137" t="s">
        <v>60</v>
      </c>
      <c r="C23" s="254"/>
      <c r="D23" s="254"/>
      <c r="E23" s="249"/>
      <c r="F23" s="254"/>
      <c r="G23" s="269">
        <f>E23</f>
        <v>0</v>
      </c>
    </row>
    <row r="24" spans="1:8" ht="30" customHeight="1" x14ac:dyDescent="0.2">
      <c r="A24" s="154">
        <v>623</v>
      </c>
      <c r="B24" s="137" t="s">
        <v>61</v>
      </c>
      <c r="C24" s="254"/>
      <c r="D24" s="249"/>
      <c r="E24" s="254"/>
      <c r="F24" s="249"/>
      <c r="G24" s="269">
        <f>D24+F24</f>
        <v>0</v>
      </c>
    </row>
    <row r="25" spans="1:8" ht="20.100000000000001" customHeight="1" x14ac:dyDescent="0.2">
      <c r="A25" s="154">
        <v>625</v>
      </c>
      <c r="B25" s="137" t="s">
        <v>271</v>
      </c>
      <c r="C25" s="248"/>
      <c r="D25" s="248"/>
      <c r="E25" s="249"/>
      <c r="F25" s="248"/>
      <c r="G25" s="269">
        <f t="shared" si="0"/>
        <v>0</v>
      </c>
    </row>
    <row r="26" spans="1:8" ht="20.100000000000001" customHeight="1" x14ac:dyDescent="0.2">
      <c r="A26" s="154" t="s">
        <v>199</v>
      </c>
      <c r="B26" s="137" t="s">
        <v>63</v>
      </c>
      <c r="C26" s="254"/>
      <c r="D26" s="254"/>
      <c r="E26" s="254"/>
      <c r="F26" s="249"/>
      <c r="G26" s="269">
        <f t="shared" si="0"/>
        <v>0</v>
      </c>
    </row>
    <row r="27" spans="1:8" ht="20.100000000000001" customHeight="1" x14ac:dyDescent="0.2">
      <c r="A27" s="154" t="s">
        <v>177</v>
      </c>
      <c r="B27" s="137" t="s">
        <v>64</v>
      </c>
      <c r="C27" s="249"/>
      <c r="D27" s="249"/>
      <c r="E27" s="249"/>
      <c r="F27" s="249"/>
      <c r="G27" s="269">
        <f t="shared" si="0"/>
        <v>0</v>
      </c>
    </row>
    <row r="28" spans="1:8" ht="20.100000000000001" customHeight="1" x14ac:dyDescent="0.2">
      <c r="A28" s="154" t="s">
        <v>178</v>
      </c>
      <c r="B28" s="137" t="s">
        <v>65</v>
      </c>
      <c r="C28" s="249"/>
      <c r="D28" s="254"/>
      <c r="E28" s="254"/>
      <c r="F28" s="254"/>
      <c r="G28" s="269">
        <f t="shared" si="0"/>
        <v>0</v>
      </c>
    </row>
    <row r="29" spans="1:8" ht="20.100000000000001" customHeight="1" thickBot="1" x14ac:dyDescent="0.25">
      <c r="A29" s="154" t="s">
        <v>179</v>
      </c>
      <c r="B29" s="137" t="s">
        <v>66</v>
      </c>
      <c r="C29" s="249"/>
      <c r="D29" s="249"/>
      <c r="E29" s="249"/>
      <c r="F29" s="254"/>
      <c r="G29" s="269">
        <f t="shared" si="0"/>
        <v>0</v>
      </c>
      <c r="H29" s="90"/>
    </row>
    <row r="30" spans="1:8" ht="20.100000000000001" customHeight="1" thickBot="1" x14ac:dyDescent="0.25">
      <c r="A30" s="170">
        <v>62</v>
      </c>
      <c r="B30" s="171" t="s">
        <v>68</v>
      </c>
      <c r="C30" s="267">
        <f>SUM(C20:C29)</f>
        <v>0</v>
      </c>
      <c r="D30" s="266">
        <f>SUM(D20:D29)</f>
        <v>0</v>
      </c>
      <c r="E30" s="267">
        <f>SUM(E20:E29)</f>
        <v>0</v>
      </c>
      <c r="F30" s="266">
        <f>SUM(F20:F29)</f>
        <v>0</v>
      </c>
      <c r="G30" s="267">
        <f>SUM(C30:F30)</f>
        <v>0</v>
      </c>
    </row>
    <row r="31" spans="1:8" ht="28.5" customHeight="1" x14ac:dyDescent="0.2">
      <c r="A31" s="160" t="s">
        <v>141</v>
      </c>
      <c r="B31" s="161" t="s">
        <v>142</v>
      </c>
      <c r="C31" s="249"/>
      <c r="D31" s="249"/>
      <c r="E31" s="249"/>
      <c r="F31" s="254"/>
      <c r="G31" s="269">
        <f>C31+D31+E31</f>
        <v>0</v>
      </c>
    </row>
    <row r="32" spans="1:8" ht="27.75" customHeight="1" thickBot="1" x14ac:dyDescent="0.25">
      <c r="A32" s="162" t="s">
        <v>143</v>
      </c>
      <c r="B32" s="163" t="s">
        <v>144</v>
      </c>
      <c r="C32" s="250"/>
      <c r="D32" s="250"/>
      <c r="E32" s="250"/>
      <c r="F32" s="256"/>
      <c r="G32" s="270">
        <f>C32+D32+E32</f>
        <v>0</v>
      </c>
    </row>
    <row r="33" spans="1:256" ht="20.100000000000001" customHeight="1" thickBot="1" x14ac:dyDescent="0.25">
      <c r="A33" s="170">
        <v>63</v>
      </c>
      <c r="B33" s="171" t="s">
        <v>78</v>
      </c>
      <c r="C33" s="267">
        <f>SUM(C31:C32)</f>
        <v>0</v>
      </c>
      <c r="D33" s="266">
        <f>SUM(D31:D32)</f>
        <v>0</v>
      </c>
      <c r="E33" s="267">
        <f>SUM(E31:E32)</f>
        <v>0</v>
      </c>
      <c r="F33" s="251"/>
      <c r="G33" s="267">
        <f>SUM(C33:F33)</f>
        <v>0</v>
      </c>
    </row>
    <row r="34" spans="1:256" ht="20.100000000000001" customHeight="1" x14ac:dyDescent="0.2">
      <c r="A34" s="159" t="s">
        <v>182</v>
      </c>
      <c r="B34" s="158" t="s">
        <v>79</v>
      </c>
      <c r="C34" s="252"/>
      <c r="D34" s="252"/>
      <c r="E34" s="252"/>
      <c r="F34" s="253"/>
      <c r="G34" s="268">
        <f>SUM(C34:F34)</f>
        <v>0</v>
      </c>
    </row>
    <row r="35" spans="1:256" ht="20.100000000000001" customHeight="1" x14ac:dyDescent="0.2">
      <c r="A35" s="164" t="s">
        <v>183</v>
      </c>
      <c r="B35" s="165" t="s">
        <v>80</v>
      </c>
      <c r="C35" s="249"/>
      <c r="D35" s="249"/>
      <c r="E35" s="249"/>
      <c r="F35" s="254"/>
      <c r="G35" s="269">
        <f t="shared" ref="G35:G40" si="1">SUM(C35:F35)</f>
        <v>0</v>
      </c>
    </row>
    <row r="36" spans="1:256" ht="20.100000000000001" customHeight="1" x14ac:dyDescent="0.2">
      <c r="A36" s="164" t="s">
        <v>184</v>
      </c>
      <c r="B36" s="165" t="s">
        <v>81</v>
      </c>
      <c r="C36" s="249"/>
      <c r="D36" s="249"/>
      <c r="E36" s="249"/>
      <c r="F36" s="254"/>
      <c r="G36" s="269">
        <f t="shared" si="1"/>
        <v>0</v>
      </c>
    </row>
    <row r="37" spans="1:256" ht="20.100000000000001" customHeight="1" x14ac:dyDescent="0.2">
      <c r="A37" s="164" t="s">
        <v>195</v>
      </c>
      <c r="B37" s="165" t="s">
        <v>82</v>
      </c>
      <c r="C37" s="249"/>
      <c r="D37" s="249"/>
      <c r="E37" s="249"/>
      <c r="F37" s="254"/>
      <c r="G37" s="269">
        <f t="shared" si="1"/>
        <v>0</v>
      </c>
    </row>
    <row r="38" spans="1:256" ht="30.75" customHeight="1" x14ac:dyDescent="0.2">
      <c r="A38" s="164">
        <v>645</v>
      </c>
      <c r="B38" s="165" t="s">
        <v>83</v>
      </c>
      <c r="C38" s="249"/>
      <c r="D38" s="249"/>
      <c r="E38" s="249"/>
      <c r="F38" s="254"/>
      <c r="G38" s="269">
        <f t="shared" si="1"/>
        <v>0</v>
      </c>
    </row>
    <row r="39" spans="1:256" ht="20.100000000000001" customHeight="1" x14ac:dyDescent="0.2">
      <c r="A39" s="164">
        <v>647</v>
      </c>
      <c r="B39" s="165" t="s">
        <v>84</v>
      </c>
      <c r="C39" s="249"/>
      <c r="D39" s="249"/>
      <c r="E39" s="249"/>
      <c r="F39" s="254"/>
      <c r="G39" s="269">
        <f t="shared" si="1"/>
        <v>0</v>
      </c>
    </row>
    <row r="40" spans="1:256" ht="20.100000000000001" customHeight="1" thickBot="1" x14ac:dyDescent="0.25">
      <c r="A40" s="166">
        <v>648</v>
      </c>
      <c r="B40" s="167" t="s">
        <v>85</v>
      </c>
      <c r="C40" s="250"/>
      <c r="D40" s="250"/>
      <c r="E40" s="250"/>
      <c r="F40" s="256"/>
      <c r="G40" s="270">
        <f t="shared" si="1"/>
        <v>0</v>
      </c>
    </row>
    <row r="41" spans="1:256" ht="20.100000000000001" customHeight="1" thickBot="1" x14ac:dyDescent="0.25">
      <c r="A41" s="170">
        <v>64</v>
      </c>
      <c r="B41" s="171" t="s">
        <v>89</v>
      </c>
      <c r="C41" s="267">
        <f>SUM(C34:C40)</f>
        <v>0</v>
      </c>
      <c r="D41" s="266">
        <f>SUM(D34:D40)</f>
        <v>0</v>
      </c>
      <c r="E41" s="267">
        <f>SUM(E34:E40)</f>
        <v>0</v>
      </c>
      <c r="F41" s="251"/>
      <c r="G41" s="267">
        <f>SUM(C41:F41)</f>
        <v>0</v>
      </c>
    </row>
    <row r="42" spans="1:256" ht="33" customHeight="1" thickBot="1" x14ac:dyDescent="0.25">
      <c r="A42" s="168" t="s">
        <v>256</v>
      </c>
      <c r="B42" s="169" t="s">
        <v>93</v>
      </c>
      <c r="C42" s="271"/>
      <c r="D42" s="257"/>
      <c r="E42" s="257"/>
      <c r="F42" s="258"/>
      <c r="G42" s="272">
        <f>SUM(C42:F42)</f>
        <v>0</v>
      </c>
    </row>
    <row r="43" spans="1:256" ht="56.25" customHeight="1" thickBot="1" x14ac:dyDescent="0.25">
      <c r="A43" s="170">
        <v>68</v>
      </c>
      <c r="B43" s="171" t="s">
        <v>94</v>
      </c>
      <c r="C43" s="267">
        <f>SUM(C42)</f>
        <v>0</v>
      </c>
      <c r="D43" s="266">
        <f>SUM(D42)</f>
        <v>0</v>
      </c>
      <c r="E43" s="267">
        <f>SUM(E42)</f>
        <v>0</v>
      </c>
      <c r="F43" s="251"/>
      <c r="G43" s="267">
        <f>SUM(C43:F43)</f>
        <v>0</v>
      </c>
    </row>
    <row r="44" spans="1:256" s="50" customFormat="1" ht="20.100000000000001" customHeight="1" thickBot="1" x14ac:dyDescent="0.25">
      <c r="A44" s="836" t="s">
        <v>96</v>
      </c>
      <c r="B44" s="836"/>
      <c r="C44" s="267">
        <f>C19+C30+C33+C41+C43</f>
        <v>0</v>
      </c>
      <c r="D44" s="266">
        <f>D19+D30+D33+D41+D43</f>
        <v>0</v>
      </c>
      <c r="E44" s="267">
        <f>E19+E30+E33+E41+E43</f>
        <v>0</v>
      </c>
      <c r="F44" s="266">
        <f>F19+F30+F33+F41+F43</f>
        <v>0</v>
      </c>
      <c r="G44" s="267">
        <f>G19+G30+G33+G41+G43</f>
        <v>0</v>
      </c>
      <c r="H44" s="49"/>
      <c r="I44" s="91"/>
      <c r="J44" s="49"/>
      <c r="K44" s="91"/>
      <c r="L44" s="68"/>
      <c r="M44" s="92"/>
      <c r="N44" s="49"/>
      <c r="O44" s="49"/>
      <c r="P44" s="91"/>
      <c r="Q44" s="49"/>
      <c r="R44" s="91"/>
      <c r="S44" s="68"/>
      <c r="T44" s="92"/>
      <c r="U44" s="49"/>
      <c r="V44" s="49"/>
      <c r="W44" s="91"/>
      <c r="X44" s="49"/>
      <c r="Y44" s="91"/>
      <c r="Z44" s="68"/>
      <c r="AA44" s="92"/>
      <c r="AB44" s="49"/>
      <c r="AC44" s="49"/>
      <c r="AD44" s="91"/>
      <c r="AE44" s="49"/>
      <c r="AF44" s="91"/>
      <c r="AG44" s="68"/>
      <c r="AH44" s="92"/>
      <c r="AI44" s="49"/>
      <c r="AJ44" s="49"/>
      <c r="AK44" s="91"/>
      <c r="AL44" s="49"/>
      <c r="AM44" s="91"/>
      <c r="AN44" s="68"/>
      <c r="AO44" s="92"/>
      <c r="AP44" s="49"/>
      <c r="AQ44" s="49"/>
      <c r="AR44" s="91"/>
      <c r="AS44" s="49"/>
      <c r="AT44" s="91"/>
      <c r="AU44" s="68"/>
      <c r="AV44" s="92"/>
      <c r="AW44" s="49"/>
      <c r="AX44" s="49"/>
      <c r="AY44" s="91"/>
      <c r="AZ44" s="49"/>
      <c r="BA44" s="91"/>
      <c r="BB44" s="68"/>
      <c r="BC44" s="92"/>
      <c r="BD44" s="49"/>
      <c r="BE44" s="49"/>
      <c r="BF44" s="91"/>
      <c r="BG44" s="49"/>
      <c r="BH44" s="91"/>
      <c r="BI44" s="68"/>
      <c r="BJ44" s="92"/>
      <c r="BK44" s="49"/>
      <c r="BL44" s="49"/>
      <c r="BM44" s="91"/>
      <c r="BN44" s="49"/>
      <c r="BO44" s="91"/>
      <c r="BP44" s="68"/>
      <c r="BQ44" s="92"/>
      <c r="BR44" s="49"/>
      <c r="BS44" s="49"/>
      <c r="BT44" s="91"/>
      <c r="BU44" s="49"/>
      <c r="BV44" s="91"/>
      <c r="BW44" s="68"/>
      <c r="BX44" s="92"/>
      <c r="BY44" s="49"/>
      <c r="BZ44" s="49"/>
      <c r="CA44" s="91"/>
      <c r="CB44" s="49"/>
      <c r="CC44" s="91"/>
      <c r="CD44" s="68"/>
      <c r="CE44" s="92"/>
      <c r="CF44" s="49"/>
      <c r="CG44" s="49"/>
      <c r="CH44" s="91"/>
      <c r="CI44" s="49"/>
      <c r="CJ44" s="91"/>
      <c r="CK44" s="68"/>
      <c r="CL44" s="92"/>
      <c r="CM44" s="49"/>
      <c r="CN44" s="49"/>
      <c r="CO44" s="91"/>
      <c r="CP44" s="49"/>
      <c r="CQ44" s="91"/>
      <c r="CR44" s="68"/>
      <c r="CS44" s="92"/>
      <c r="CT44" s="49"/>
      <c r="CU44" s="49"/>
      <c r="CV44" s="91"/>
      <c r="CW44" s="49"/>
      <c r="CX44" s="91"/>
      <c r="CY44" s="68"/>
      <c r="CZ44" s="92"/>
      <c r="DA44" s="49"/>
      <c r="DB44" s="49"/>
      <c r="DC44" s="91"/>
      <c r="DD44" s="49"/>
      <c r="DE44" s="91"/>
      <c r="DF44" s="68"/>
      <c r="DG44" s="92"/>
      <c r="DH44" s="49"/>
      <c r="DI44" s="49"/>
      <c r="DJ44" s="91"/>
      <c r="DK44" s="49"/>
      <c r="DL44" s="91"/>
      <c r="DM44" s="68"/>
      <c r="DN44" s="92"/>
      <c r="DO44" s="49"/>
      <c r="DP44" s="49"/>
      <c r="DQ44" s="91"/>
      <c r="DR44" s="49"/>
      <c r="DS44" s="91"/>
      <c r="DT44" s="68"/>
      <c r="DU44" s="92"/>
      <c r="DV44" s="49"/>
      <c r="DW44" s="49"/>
      <c r="DX44" s="91"/>
      <c r="DY44" s="49"/>
      <c r="DZ44" s="91"/>
      <c r="EA44" s="68"/>
      <c r="EB44" s="92"/>
      <c r="EC44" s="49"/>
      <c r="ED44" s="49"/>
      <c r="EE44" s="91"/>
      <c r="EF44" s="49"/>
      <c r="EG44" s="91"/>
      <c r="EH44" s="68"/>
      <c r="EI44" s="92"/>
      <c r="EJ44" s="49"/>
      <c r="EK44" s="49"/>
      <c r="EL44" s="91"/>
      <c r="EM44" s="49"/>
      <c r="EN44" s="91"/>
      <c r="EO44" s="68"/>
      <c r="EP44" s="92"/>
      <c r="EQ44" s="49"/>
      <c r="ER44" s="49"/>
      <c r="ES44" s="91"/>
      <c r="ET44" s="49"/>
      <c r="EU44" s="91"/>
      <c r="EV44" s="68"/>
      <c r="EW44" s="92"/>
      <c r="EX44" s="49"/>
      <c r="EY44" s="49"/>
      <c r="EZ44" s="91"/>
      <c r="FA44" s="49"/>
      <c r="FB44" s="91"/>
      <c r="FC44" s="68"/>
      <c r="FD44" s="92"/>
      <c r="FE44" s="49"/>
      <c r="FF44" s="49"/>
      <c r="FG44" s="91"/>
      <c r="FH44" s="49"/>
      <c r="FI44" s="91"/>
      <c r="FJ44" s="68"/>
      <c r="FK44" s="92"/>
      <c r="FL44" s="49"/>
      <c r="FM44" s="49"/>
      <c r="FN44" s="91"/>
      <c r="FO44" s="49"/>
      <c r="FP44" s="91"/>
      <c r="FQ44" s="68"/>
      <c r="FR44" s="92"/>
      <c r="FS44" s="49"/>
      <c r="FT44" s="49"/>
      <c r="FU44" s="91"/>
      <c r="FV44" s="49"/>
      <c r="FW44" s="91"/>
      <c r="FX44" s="68"/>
      <c r="FY44" s="92"/>
      <c r="FZ44" s="49"/>
      <c r="GA44" s="49"/>
      <c r="GB44" s="91"/>
      <c r="GC44" s="49"/>
      <c r="GD44" s="91"/>
      <c r="GE44" s="68"/>
      <c r="GF44" s="92"/>
      <c r="GG44" s="49"/>
      <c r="GH44" s="49"/>
      <c r="GI44" s="91"/>
      <c r="GJ44" s="49"/>
      <c r="GK44" s="91"/>
      <c r="GL44" s="68"/>
      <c r="GM44" s="92"/>
      <c r="GN44" s="49"/>
      <c r="GO44" s="49"/>
      <c r="GP44" s="91"/>
      <c r="GQ44" s="49"/>
      <c r="GR44" s="91"/>
      <c r="GS44" s="68"/>
      <c r="GT44" s="92"/>
      <c r="GU44" s="49"/>
      <c r="GV44" s="49"/>
      <c r="GW44" s="91"/>
      <c r="GX44" s="49"/>
      <c r="GY44" s="91"/>
      <c r="GZ44" s="68"/>
      <c r="HA44" s="92"/>
      <c r="HB44" s="49"/>
      <c r="HC44" s="49"/>
      <c r="HD44" s="91"/>
      <c r="HE44" s="49"/>
      <c r="HF44" s="91"/>
      <c r="HG44" s="68"/>
      <c r="HH44" s="92"/>
      <c r="HI44" s="49"/>
      <c r="HJ44" s="49"/>
      <c r="HK44" s="91"/>
      <c r="HL44" s="49"/>
      <c r="HM44" s="91"/>
      <c r="HN44" s="68"/>
      <c r="HO44" s="92"/>
      <c r="HP44" s="49"/>
      <c r="HQ44" s="49"/>
      <c r="HR44" s="91"/>
      <c r="HS44" s="49"/>
      <c r="HT44" s="91"/>
      <c r="HU44" s="68"/>
      <c r="HV44" s="92"/>
      <c r="HW44" s="49"/>
      <c r="HX44" s="49"/>
      <c r="HY44" s="91"/>
      <c r="HZ44" s="49"/>
      <c r="IA44" s="91"/>
      <c r="IB44" s="68"/>
      <c r="IC44" s="92"/>
      <c r="ID44" s="49"/>
      <c r="IE44" s="49"/>
      <c r="IF44" s="91"/>
      <c r="IG44" s="49"/>
      <c r="IH44" s="91"/>
      <c r="II44" s="68"/>
      <c r="IJ44" s="92"/>
      <c r="IK44" s="49"/>
      <c r="IL44" s="49"/>
      <c r="IM44" s="91"/>
      <c r="IN44" s="49"/>
      <c r="IO44" s="91"/>
      <c r="IP44" s="68"/>
      <c r="IQ44" s="92"/>
      <c r="IR44" s="49"/>
      <c r="IS44" s="49"/>
      <c r="IT44" s="89"/>
      <c r="IU44" s="88"/>
      <c r="IV44" s="89"/>
    </row>
    <row r="45" spans="1:256" ht="23.25" customHeight="1" thickBot="1" x14ac:dyDescent="0.25">
      <c r="A45" s="457">
        <v>862</v>
      </c>
      <c r="B45" s="281" t="s">
        <v>322</v>
      </c>
      <c r="C45" s="458"/>
      <c r="D45" s="458"/>
      <c r="E45" s="458"/>
      <c r="F45" s="459"/>
      <c r="G45" s="460">
        <f>SUM(C45:E45)</f>
        <v>0</v>
      </c>
    </row>
    <row r="46" spans="1:256" s="44" customFormat="1" ht="20.100000000000001" customHeight="1" thickBot="1" x14ac:dyDescent="0.3">
      <c r="A46" s="170">
        <v>86</v>
      </c>
      <c r="B46" s="171" t="s">
        <v>97</v>
      </c>
      <c r="C46" s="267">
        <f>C45</f>
        <v>0</v>
      </c>
      <c r="D46" s="267">
        <f>D45</f>
        <v>0</v>
      </c>
      <c r="E46" s="267">
        <f>E45</f>
        <v>0</v>
      </c>
      <c r="F46" s="251"/>
      <c r="G46" s="267">
        <f>SUM(C46:F46)</f>
        <v>0</v>
      </c>
    </row>
    <row r="47" spans="1:256" ht="36" customHeight="1" thickBot="1" x14ac:dyDescent="0.25">
      <c r="A47" s="836" t="s">
        <v>20</v>
      </c>
      <c r="B47" s="836"/>
      <c r="C47" s="267">
        <f>C44+C46</f>
        <v>0</v>
      </c>
      <c r="D47" s="266">
        <f>D44+D46</f>
        <v>0</v>
      </c>
      <c r="E47" s="267">
        <f>E44+E46</f>
        <v>0</v>
      </c>
      <c r="F47" s="266">
        <f>F44+F46</f>
        <v>0</v>
      </c>
      <c r="G47" s="267">
        <f>G44+G46</f>
        <v>0</v>
      </c>
      <c r="H47" s="46"/>
      <c r="I47" s="46"/>
      <c r="J47" s="46"/>
    </row>
    <row r="48" spans="1:256" x14ac:dyDescent="0.2">
      <c r="A48" s="36"/>
      <c r="B48" s="36"/>
      <c r="C48" s="36"/>
      <c r="D48" s="42"/>
      <c r="E48" s="42"/>
      <c r="F48" s="45"/>
    </row>
    <row r="54" spans="1:1" x14ac:dyDescent="0.2">
      <c r="A54" s="499" t="s">
        <v>368</v>
      </c>
    </row>
  </sheetData>
  <sheetProtection sheet="1" selectLockedCells="1"/>
  <mergeCells count="16">
    <mergeCell ref="A1:G1"/>
    <mergeCell ref="B5:G5"/>
    <mergeCell ref="A3:G3"/>
    <mergeCell ref="E14:E15"/>
    <mergeCell ref="F14:F15"/>
    <mergeCell ref="B6:H6"/>
    <mergeCell ref="A10:A11"/>
    <mergeCell ref="D14:D15"/>
    <mergeCell ref="G14:G15"/>
    <mergeCell ref="A4:G4"/>
    <mergeCell ref="A44:B44"/>
    <mergeCell ref="B13:G13"/>
    <mergeCell ref="A47:B47"/>
    <mergeCell ref="A14:A15"/>
    <mergeCell ref="B14:B15"/>
    <mergeCell ref="C14:C15"/>
  </mergeCells>
  <phoneticPr fontId="0" type="noConversion"/>
  <printOptions horizontalCentered="1"/>
  <pageMargins left="0" right="0" top="0.39370078740157483" bottom="0.39370078740157483" header="0" footer="0"/>
  <pageSetup paperSize="9" scale="67"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1:GX55"/>
  <sheetViews>
    <sheetView showGridLines="0" zoomScale="90" zoomScaleNormal="90" workbookViewId="0">
      <selection activeCell="C11" sqref="C11"/>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46" t="s">
        <v>361</v>
      </c>
      <c r="B1" s="846"/>
      <c r="C1" s="846"/>
      <c r="D1" s="846"/>
      <c r="E1" s="846"/>
      <c r="F1" s="846"/>
      <c r="G1" s="846"/>
    </row>
    <row r="2" spans="1:7" x14ac:dyDescent="0.2">
      <c r="B2" s="38">
        <f>'1 - Identification'!D18</f>
        <v>0</v>
      </c>
    </row>
    <row r="3" spans="1:7" ht="23.25" x14ac:dyDescent="0.2">
      <c r="A3" s="691" t="s">
        <v>136</v>
      </c>
      <c r="B3" s="691"/>
      <c r="C3" s="691"/>
      <c r="D3" s="691"/>
      <c r="E3" s="691"/>
      <c r="F3" s="691"/>
      <c r="G3" s="691"/>
    </row>
    <row r="4" spans="1:7" s="39" customFormat="1" ht="17.25" customHeight="1" x14ac:dyDescent="0.35">
      <c r="D4" s="42"/>
      <c r="G4" s="40"/>
    </row>
    <row r="5" spans="1:7" ht="9" customHeight="1" x14ac:dyDescent="0.2"/>
    <row r="6" spans="1:7" ht="15.75" x14ac:dyDescent="0.2">
      <c r="B6" s="863" t="s">
        <v>398</v>
      </c>
      <c r="C6" s="863"/>
      <c r="D6" s="863"/>
      <c r="E6" s="863"/>
      <c r="F6" s="863"/>
      <c r="G6" s="863"/>
    </row>
    <row r="7" spans="1:7" ht="15.75" x14ac:dyDescent="0.2">
      <c r="F7" s="106"/>
      <c r="G7" s="106"/>
    </row>
    <row r="8" spans="1:7" ht="15" thickBot="1" x14ac:dyDescent="0.25"/>
    <row r="9" spans="1:7" x14ac:dyDescent="0.2">
      <c r="A9" s="855" t="s">
        <v>155</v>
      </c>
      <c r="B9" s="857" t="s">
        <v>18</v>
      </c>
      <c r="C9" s="851" t="s">
        <v>131</v>
      </c>
      <c r="D9" s="56"/>
      <c r="E9" s="860" t="s">
        <v>155</v>
      </c>
      <c r="F9" s="857" t="s">
        <v>19</v>
      </c>
      <c r="G9" s="851" t="s">
        <v>131</v>
      </c>
    </row>
    <row r="10" spans="1:7" ht="15" thickBot="1" x14ac:dyDescent="0.25">
      <c r="A10" s="856"/>
      <c r="B10" s="858"/>
      <c r="C10" s="859"/>
      <c r="D10" s="56"/>
      <c r="E10" s="861"/>
      <c r="F10" s="862"/>
      <c r="G10" s="864"/>
    </row>
    <row r="11" spans="1:7" ht="36.75" customHeight="1" x14ac:dyDescent="0.2">
      <c r="A11" s="172">
        <v>60</v>
      </c>
      <c r="B11" s="173" t="s">
        <v>54</v>
      </c>
      <c r="C11" s="345"/>
      <c r="D11" s="49"/>
      <c r="E11" s="150">
        <v>70</v>
      </c>
      <c r="F11" s="185" t="s">
        <v>114</v>
      </c>
      <c r="G11" s="350"/>
    </row>
    <row r="12" spans="1:7" ht="20.100000000000001" customHeight="1" x14ac:dyDescent="0.2">
      <c r="A12" s="174">
        <v>61</v>
      </c>
      <c r="B12" s="175" t="s">
        <v>57</v>
      </c>
      <c r="C12" s="346"/>
      <c r="D12" s="49"/>
      <c r="E12" s="181"/>
      <c r="F12" s="182"/>
      <c r="G12" s="260"/>
    </row>
    <row r="13" spans="1:7" ht="20.100000000000001" customHeight="1" x14ac:dyDescent="0.2">
      <c r="A13" s="176">
        <v>62</v>
      </c>
      <c r="B13" s="177" t="s">
        <v>68</v>
      </c>
      <c r="C13" s="436"/>
      <c r="D13" s="49"/>
      <c r="E13" s="181"/>
      <c r="F13" s="182"/>
      <c r="G13" s="260"/>
    </row>
    <row r="14" spans="1:7" ht="20.100000000000001" customHeight="1" x14ac:dyDescent="0.2">
      <c r="A14" s="174">
        <v>63</v>
      </c>
      <c r="B14" s="175" t="s">
        <v>78</v>
      </c>
      <c r="C14" s="346"/>
      <c r="D14" s="68"/>
      <c r="E14" s="183"/>
      <c r="F14" s="184"/>
      <c r="G14" s="261"/>
    </row>
    <row r="15" spans="1:7" ht="20.100000000000001" customHeight="1" x14ac:dyDescent="0.2">
      <c r="A15" s="176">
        <v>64</v>
      </c>
      <c r="B15" s="177" t="s">
        <v>89</v>
      </c>
      <c r="C15" s="347"/>
      <c r="D15" s="49"/>
      <c r="E15" s="151">
        <v>74</v>
      </c>
      <c r="F15" s="176" t="s">
        <v>105</v>
      </c>
      <c r="G15" s="351"/>
    </row>
    <row r="16" spans="1:7" ht="20.100000000000001" customHeight="1" x14ac:dyDescent="0.2">
      <c r="A16" s="174">
        <v>65</v>
      </c>
      <c r="B16" s="175" t="s">
        <v>90</v>
      </c>
      <c r="C16" s="346"/>
      <c r="D16" s="46"/>
      <c r="E16" s="152">
        <v>75</v>
      </c>
      <c r="F16" s="174" t="s">
        <v>104</v>
      </c>
      <c r="G16" s="352"/>
    </row>
    <row r="17" spans="1:206" ht="20.100000000000001" customHeight="1" x14ac:dyDescent="0.2">
      <c r="A17" s="176">
        <v>66</v>
      </c>
      <c r="B17" s="177" t="s">
        <v>91</v>
      </c>
      <c r="C17" s="347"/>
      <c r="D17" s="46"/>
      <c r="E17" s="151">
        <v>76</v>
      </c>
      <c r="F17" s="176" t="s">
        <v>103</v>
      </c>
      <c r="G17" s="351"/>
    </row>
    <row r="18" spans="1:206" ht="20.100000000000001" customHeight="1" x14ac:dyDescent="0.2">
      <c r="A18" s="174">
        <v>67</v>
      </c>
      <c r="B18" s="175" t="s">
        <v>92</v>
      </c>
      <c r="C18" s="346"/>
      <c r="D18" s="46"/>
      <c r="E18" s="152">
        <v>77</v>
      </c>
      <c r="F18" s="174" t="s">
        <v>102</v>
      </c>
      <c r="G18" s="352"/>
    </row>
    <row r="19" spans="1:206" ht="36" customHeight="1" x14ac:dyDescent="0.2">
      <c r="A19" s="176">
        <v>68</v>
      </c>
      <c r="B19" s="180" t="s">
        <v>94</v>
      </c>
      <c r="C19" s="347"/>
      <c r="D19" s="46"/>
      <c r="E19" s="151">
        <v>78</v>
      </c>
      <c r="F19" s="176" t="s">
        <v>101</v>
      </c>
      <c r="G19" s="351"/>
    </row>
    <row r="20" spans="1:206" ht="20.100000000000001" customHeight="1" thickBot="1" x14ac:dyDescent="0.25">
      <c r="A20" s="178">
        <v>69</v>
      </c>
      <c r="B20" s="179" t="s">
        <v>95</v>
      </c>
      <c r="C20" s="348"/>
      <c r="D20" s="58"/>
      <c r="E20" s="153">
        <v>79</v>
      </c>
      <c r="F20" s="178" t="s">
        <v>100</v>
      </c>
      <c r="G20" s="353"/>
    </row>
    <row r="21" spans="1:206" ht="18.75" customHeight="1" thickBot="1" x14ac:dyDescent="0.25">
      <c r="A21" s="853" t="s">
        <v>96</v>
      </c>
      <c r="B21" s="854"/>
      <c r="C21" s="148">
        <f>C11+C12+C13+C14+C15+C19+C16+C17+C18</f>
        <v>0</v>
      </c>
      <c r="D21" s="46"/>
      <c r="E21" s="853" t="s">
        <v>99</v>
      </c>
      <c r="F21" s="854"/>
      <c r="G21" s="265">
        <f>G11+G15+G16+G17+G18+G19+G20</f>
        <v>0</v>
      </c>
    </row>
    <row r="22" spans="1:206" ht="18.75" thickBot="1" x14ac:dyDescent="0.25">
      <c r="A22" s="186">
        <v>86</v>
      </c>
      <c r="B22" s="187" t="s">
        <v>97</v>
      </c>
      <c r="C22" s="349">
        <v>0</v>
      </c>
      <c r="D22" s="49"/>
      <c r="E22" s="152">
        <v>87</v>
      </c>
      <c r="F22" s="188" t="s">
        <v>98</v>
      </c>
      <c r="G22" s="351"/>
    </row>
    <row r="23" spans="1:206" ht="18.75" thickBot="1" x14ac:dyDescent="0.25">
      <c r="A23" s="853" t="s">
        <v>20</v>
      </c>
      <c r="B23" s="854"/>
      <c r="C23" s="259">
        <f>+C21+C22</f>
        <v>0</v>
      </c>
      <c r="D23" s="46"/>
      <c r="E23" s="853" t="s">
        <v>21</v>
      </c>
      <c r="F23" s="854"/>
      <c r="G23" s="265">
        <f>G21+G22</f>
        <v>0</v>
      </c>
    </row>
    <row r="24" spans="1:206" s="36" customFormat="1" ht="18" x14ac:dyDescent="0.2">
      <c r="A24" s="93"/>
      <c r="B24" s="93"/>
      <c r="C24" s="46"/>
      <c r="D24" s="46"/>
      <c r="E24" s="93"/>
      <c r="F24" s="93"/>
      <c r="G24" s="93"/>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3"/>
      <c r="B25" s="93"/>
      <c r="C25" s="46"/>
      <c r="D25" s="46"/>
      <c r="E25" s="93"/>
      <c r="F25" s="93"/>
      <c r="G25" s="93"/>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3"/>
      <c r="B26" s="93"/>
      <c r="C26" s="46"/>
      <c r="D26" s="46"/>
      <c r="E26" s="93"/>
      <c r="F26" s="93"/>
      <c r="G26" s="93"/>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3"/>
      <c r="B27" s="93"/>
      <c r="C27" s="46"/>
      <c r="D27" s="46"/>
      <c r="E27" s="93"/>
      <c r="F27" s="93"/>
      <c r="G27" s="93"/>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83" t="s">
        <v>204</v>
      </c>
      <c r="B29" s="883"/>
      <c r="C29" s="883"/>
      <c r="E29" s="883" t="s">
        <v>203</v>
      </c>
      <c r="F29" s="884"/>
      <c r="G29" s="884"/>
    </row>
    <row r="30" spans="1:206" ht="14.25" customHeight="1" x14ac:dyDescent="0.2">
      <c r="A30" s="882" t="s">
        <v>371</v>
      </c>
      <c r="B30" s="882"/>
      <c r="C30" s="882"/>
      <c r="D30" s="882"/>
      <c r="E30" s="882"/>
      <c r="F30" s="882"/>
      <c r="G30" s="882"/>
    </row>
    <row r="31" spans="1:206" ht="15" thickBot="1" x14ac:dyDescent="0.25"/>
    <row r="32" spans="1:206" s="82" customFormat="1" ht="15.75" customHeight="1" x14ac:dyDescent="0.2">
      <c r="A32" s="857" t="s">
        <v>155</v>
      </c>
      <c r="B32" s="879" t="s">
        <v>154</v>
      </c>
      <c r="C32" s="860" t="s">
        <v>131</v>
      </c>
      <c r="D32" s="42"/>
      <c r="E32" s="809" t="s">
        <v>155</v>
      </c>
      <c r="F32" s="841" t="s">
        <v>154</v>
      </c>
      <c r="G32" s="851" t="s">
        <v>131</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77"/>
      <c r="B33" s="880"/>
      <c r="C33" s="881"/>
      <c r="E33" s="810"/>
      <c r="F33" s="878"/>
      <c r="G33" s="859"/>
    </row>
    <row r="34" spans="1:7" ht="23.25" customHeight="1" thickBot="1" x14ac:dyDescent="0.25">
      <c r="A34" s="438" t="s">
        <v>59</v>
      </c>
      <c r="B34" s="437" t="s">
        <v>308</v>
      </c>
      <c r="C34" s="463"/>
      <c r="E34" s="196" t="s">
        <v>236</v>
      </c>
      <c r="F34" s="197" t="s">
        <v>119</v>
      </c>
      <c r="G34" s="287"/>
    </row>
    <row r="35" spans="1:7" ht="20.100000000000001" customHeight="1" thickBot="1" x14ac:dyDescent="0.25">
      <c r="A35" s="207">
        <v>62</v>
      </c>
      <c r="B35" s="208" t="s">
        <v>68</v>
      </c>
      <c r="C35" s="209"/>
      <c r="E35" s="274">
        <v>70642</v>
      </c>
      <c r="F35" s="275" t="s">
        <v>260</v>
      </c>
      <c r="G35" s="354"/>
    </row>
    <row r="36" spans="1:7" ht="20.100000000000001" customHeight="1" x14ac:dyDescent="0.2">
      <c r="A36" s="189" t="s">
        <v>72</v>
      </c>
      <c r="B36" s="190" t="s">
        <v>275</v>
      </c>
      <c r="C36" s="355"/>
      <c r="E36" s="199">
        <v>707</v>
      </c>
      <c r="F36" s="135" t="s">
        <v>116</v>
      </c>
      <c r="G36" s="198"/>
    </row>
    <row r="37" spans="1:7" ht="23.25" customHeight="1" thickBot="1" x14ac:dyDescent="0.25">
      <c r="A37" s="279" t="s">
        <v>74</v>
      </c>
      <c r="B37" s="134" t="s">
        <v>75</v>
      </c>
      <c r="C37" s="289"/>
      <c r="E37" s="200">
        <v>708</v>
      </c>
      <c r="F37" s="149" t="s">
        <v>115</v>
      </c>
      <c r="G37" s="201"/>
    </row>
    <row r="38" spans="1:7" ht="33.75" customHeight="1" thickBot="1" x14ac:dyDescent="0.25">
      <c r="A38" s="191" t="s">
        <v>76</v>
      </c>
      <c r="B38" s="192" t="s">
        <v>77</v>
      </c>
      <c r="C38" s="290"/>
      <c r="E38" s="207">
        <v>70</v>
      </c>
      <c r="F38" s="262" t="s">
        <v>114</v>
      </c>
      <c r="G38" s="209"/>
    </row>
    <row r="39" spans="1:7" ht="19.5" customHeight="1" thickBot="1" x14ac:dyDescent="0.25">
      <c r="A39" s="207">
        <v>63</v>
      </c>
      <c r="B39" s="208" t="s">
        <v>78</v>
      </c>
      <c r="C39" s="209"/>
      <c r="E39" s="202">
        <v>741</v>
      </c>
      <c r="F39" s="203" t="s">
        <v>113</v>
      </c>
      <c r="G39" s="288"/>
    </row>
    <row r="40" spans="1:7" ht="32.25" customHeight="1" x14ac:dyDescent="0.2">
      <c r="A40" s="193" t="s">
        <v>86</v>
      </c>
      <c r="B40" s="194" t="s">
        <v>309</v>
      </c>
      <c r="C40" s="356"/>
      <c r="E40" s="202">
        <v>742</v>
      </c>
      <c r="F40" s="203" t="s">
        <v>112</v>
      </c>
      <c r="G40" s="198"/>
    </row>
    <row r="41" spans="1:7" ht="23.25" customHeight="1" thickBot="1" x14ac:dyDescent="0.25">
      <c r="A41" s="191" t="s">
        <v>87</v>
      </c>
      <c r="B41" s="195" t="s">
        <v>88</v>
      </c>
      <c r="C41" s="291"/>
      <c r="E41" s="202">
        <v>743</v>
      </c>
      <c r="F41" s="136" t="s">
        <v>111</v>
      </c>
      <c r="G41" s="198"/>
    </row>
    <row r="42" spans="1:7" ht="18.75" customHeight="1" thickBot="1" x14ac:dyDescent="0.25">
      <c r="A42" s="207">
        <v>64</v>
      </c>
      <c r="B42" s="208" t="s">
        <v>89</v>
      </c>
      <c r="C42" s="209"/>
      <c r="E42" s="202">
        <v>744</v>
      </c>
      <c r="F42" s="203" t="s">
        <v>110</v>
      </c>
      <c r="G42" s="198"/>
    </row>
    <row r="43" spans="1:7" ht="29.25" customHeight="1" thickBot="1" x14ac:dyDescent="0.25">
      <c r="A43" s="280">
        <v>862</v>
      </c>
      <c r="B43" s="281" t="s">
        <v>323</v>
      </c>
      <c r="C43" s="461"/>
      <c r="E43" s="202">
        <v>7451</v>
      </c>
      <c r="F43" s="136" t="s">
        <v>109</v>
      </c>
      <c r="G43" s="198"/>
    </row>
    <row r="44" spans="1:7" ht="18.75" customHeight="1" thickBot="1" x14ac:dyDescent="0.25">
      <c r="A44" s="207">
        <v>86</v>
      </c>
      <c r="B44" s="208" t="s">
        <v>97</v>
      </c>
      <c r="C44" s="209"/>
      <c r="E44" s="202">
        <v>7452</v>
      </c>
      <c r="F44" s="137" t="s">
        <v>108</v>
      </c>
      <c r="G44" s="198"/>
    </row>
    <row r="45" spans="1:7" ht="20.100000000000001" customHeight="1" x14ac:dyDescent="0.2">
      <c r="E45" s="204">
        <v>746</v>
      </c>
      <c r="F45" s="136" t="s">
        <v>107</v>
      </c>
      <c r="G45" s="198"/>
    </row>
    <row r="46" spans="1:7" ht="20.100000000000001" customHeight="1" x14ac:dyDescent="0.2">
      <c r="E46" s="205">
        <v>747</v>
      </c>
      <c r="F46" s="137" t="s">
        <v>106</v>
      </c>
      <c r="G46" s="198"/>
    </row>
    <row r="47" spans="1:7" ht="19.5" customHeight="1" x14ac:dyDescent="0.2">
      <c r="A47" s="865" t="s">
        <v>324</v>
      </c>
      <c r="B47" s="866"/>
      <c r="C47" s="867"/>
      <c r="E47" s="205" t="s">
        <v>169</v>
      </c>
      <c r="F47" s="206" t="s">
        <v>171</v>
      </c>
      <c r="G47" s="198"/>
    </row>
    <row r="48" spans="1:7" ht="20.100000000000001" customHeight="1" thickBot="1" x14ac:dyDescent="0.25">
      <c r="A48" s="868"/>
      <c r="B48" s="869"/>
      <c r="C48" s="870"/>
      <c r="E48" s="205" t="s">
        <v>170</v>
      </c>
      <c r="F48" s="138" t="s">
        <v>172</v>
      </c>
      <c r="G48" s="198"/>
    </row>
    <row r="49" spans="1:7" ht="20.100000000000001" customHeight="1" thickBot="1" x14ac:dyDescent="0.25">
      <c r="A49" s="871"/>
      <c r="B49" s="872"/>
      <c r="C49" s="873"/>
      <c r="E49" s="207">
        <v>74</v>
      </c>
      <c r="F49" s="208" t="s">
        <v>105</v>
      </c>
      <c r="G49" s="209"/>
    </row>
    <row r="50" spans="1:7" ht="22.5" customHeight="1" x14ac:dyDescent="0.2">
      <c r="A50" s="874"/>
      <c r="B50" s="875"/>
      <c r="C50" s="876"/>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selectLockedCells="1"/>
  <mergeCells count="23">
    <mergeCell ref="A47:C50"/>
    <mergeCell ref="E23:F23"/>
    <mergeCell ref="A32:A33"/>
    <mergeCell ref="F32:F33"/>
    <mergeCell ref="G32:G33"/>
    <mergeCell ref="B32:B33"/>
    <mergeCell ref="C32:C33"/>
    <mergeCell ref="A30:G30"/>
    <mergeCell ref="E32:E33"/>
    <mergeCell ref="A29:C29"/>
    <mergeCell ref="E29:G29"/>
    <mergeCell ref="E21:F21"/>
    <mergeCell ref="A21:B21"/>
    <mergeCell ref="A23:B23"/>
    <mergeCell ref="A1:G1"/>
    <mergeCell ref="A9:A10"/>
    <mergeCell ref="B9:B10"/>
    <mergeCell ref="C9:C10"/>
    <mergeCell ref="E9:E10"/>
    <mergeCell ref="F9:F10"/>
    <mergeCell ref="A3:G3"/>
    <mergeCell ref="B6:G6"/>
    <mergeCell ref="G9:G10"/>
  </mergeCells>
  <phoneticPr fontId="0" type="noConversion"/>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zoomScaleNormal="100" workbookViewId="0">
      <selection activeCell="B4" sqref="B4:I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ht="15" x14ac:dyDescent="0.2">
      <c r="A1" s="885" t="s">
        <v>362</v>
      </c>
      <c r="B1" s="886"/>
      <c r="C1" s="886"/>
      <c r="D1" s="886"/>
      <c r="E1" s="886"/>
      <c r="F1" s="886"/>
      <c r="G1" s="886"/>
      <c r="H1" s="886"/>
      <c r="I1" s="887"/>
    </row>
    <row r="2" spans="1:10" ht="9.75" customHeight="1" x14ac:dyDescent="0.2"/>
    <row r="3" spans="1:10" ht="23.25" x14ac:dyDescent="0.2">
      <c r="B3" s="897" t="s">
        <v>148</v>
      </c>
      <c r="C3" s="898"/>
      <c r="D3" s="898"/>
      <c r="E3" s="898"/>
      <c r="F3" s="898"/>
      <c r="G3" s="898"/>
      <c r="H3" s="898"/>
      <c r="I3" s="899"/>
    </row>
    <row r="4" spans="1:10" ht="23.25" x14ac:dyDescent="0.2">
      <c r="B4" s="903" t="s">
        <v>399</v>
      </c>
      <c r="C4" s="904"/>
      <c r="D4" s="904"/>
      <c r="E4" s="904"/>
      <c r="F4" s="904"/>
      <c r="G4" s="904"/>
      <c r="H4" s="904"/>
      <c r="I4" s="905"/>
    </row>
    <row r="5" spans="1:10" ht="8.25" customHeight="1" x14ac:dyDescent="0.2"/>
    <row r="6" spans="1:10" ht="56.25" customHeight="1" x14ac:dyDescent="0.2">
      <c r="B6" s="888" t="s">
        <v>36</v>
      </c>
      <c r="C6" s="889"/>
      <c r="D6" s="889"/>
      <c r="E6" s="889"/>
      <c r="F6" s="889"/>
      <c r="G6" s="889"/>
      <c r="H6" s="889"/>
      <c r="I6" s="890"/>
      <c r="J6" s="13"/>
    </row>
    <row r="7" spans="1:10" ht="15" customHeight="1" x14ac:dyDescent="0.2"/>
    <row r="8" spans="1:10" ht="49.5" customHeight="1" x14ac:dyDescent="0.2">
      <c r="B8" s="894" t="s">
        <v>332</v>
      </c>
      <c r="C8" s="895"/>
      <c r="D8" s="895"/>
      <c r="E8" s="895"/>
      <c r="F8" s="895"/>
      <c r="G8" s="895"/>
      <c r="H8" s="895"/>
      <c r="I8" s="896"/>
    </row>
    <row r="9" spans="1:10" s="71" customFormat="1" ht="15.75" x14ac:dyDescent="0.2">
      <c r="B9" s="41"/>
      <c r="C9" s="41"/>
      <c r="D9" s="41"/>
      <c r="E9" s="41"/>
      <c r="F9" s="41"/>
      <c r="G9" s="41"/>
      <c r="H9" s="41"/>
      <c r="I9" s="41"/>
    </row>
    <row r="10" spans="1:10" s="71" customFormat="1" ht="15.75" x14ac:dyDescent="0.2">
      <c r="B10" s="41"/>
      <c r="C10" s="41"/>
      <c r="D10" s="41"/>
      <c r="E10" s="41"/>
      <c r="F10" s="41"/>
      <c r="G10" s="41"/>
      <c r="H10" s="41"/>
      <c r="I10" s="41"/>
    </row>
    <row r="11" spans="1:10" s="71" customFormat="1" ht="15.75" x14ac:dyDescent="0.2">
      <c r="B11" s="41"/>
      <c r="C11" s="41"/>
      <c r="D11" s="41"/>
      <c r="E11" s="41"/>
      <c r="F11" s="41"/>
      <c r="G11" s="41"/>
      <c r="H11" s="41"/>
      <c r="I11" s="41"/>
    </row>
    <row r="12" spans="1:10" s="71" customFormat="1" ht="15.75" x14ac:dyDescent="0.2">
      <c r="B12" s="41"/>
      <c r="C12" s="41"/>
      <c r="D12" s="41"/>
      <c r="E12" s="41"/>
      <c r="F12" s="41"/>
      <c r="G12" s="41"/>
      <c r="H12" s="41"/>
      <c r="I12" s="41"/>
    </row>
    <row r="14" spans="1:10" ht="15.75" x14ac:dyDescent="0.2">
      <c r="B14" s="891" t="s">
        <v>31</v>
      </c>
      <c r="C14" s="892"/>
      <c r="D14" s="892"/>
      <c r="E14" s="892"/>
      <c r="F14" s="892"/>
      <c r="G14" s="892"/>
      <c r="H14" s="892"/>
      <c r="I14" s="893"/>
    </row>
    <row r="15" spans="1:10" ht="6.75" customHeight="1" x14ac:dyDescent="0.2"/>
    <row r="16" spans="1:10" ht="6.75" customHeight="1" x14ac:dyDescent="0.2"/>
    <row r="17" spans="2:9" ht="6.75" customHeight="1" x14ac:dyDescent="0.2"/>
    <row r="18" spans="2:9" ht="6.75" customHeight="1" x14ac:dyDescent="0.2"/>
    <row r="19" spans="2:9" ht="18" x14ac:dyDescent="0.25">
      <c r="B19" s="6" t="s">
        <v>22</v>
      </c>
    </row>
    <row r="20" spans="2:9" ht="8.1" customHeight="1" x14ac:dyDescent="0.25">
      <c r="B20" s="14"/>
      <c r="C20" s="15"/>
      <c r="D20" s="15"/>
      <c r="E20" s="15"/>
      <c r="F20" s="15"/>
      <c r="G20" s="15"/>
      <c r="H20" s="15"/>
      <c r="I20" s="16"/>
    </row>
    <row r="21" spans="2:9" ht="15.95" customHeight="1" x14ac:dyDescent="0.25">
      <c r="B21" s="17" t="s">
        <v>14</v>
      </c>
      <c r="C21" s="302"/>
      <c r="D21" s="303" t="s">
        <v>23</v>
      </c>
      <c r="E21" s="900">
        <f>'1 - Identification'!D10</f>
        <v>0</v>
      </c>
      <c r="F21" s="901"/>
      <c r="G21" s="901"/>
      <c r="H21" s="901"/>
      <c r="I21" s="902"/>
    </row>
    <row r="22" spans="2:9" ht="8.1" customHeight="1" x14ac:dyDescent="0.2">
      <c r="B22" s="18"/>
      <c r="C22" s="303"/>
      <c r="D22" s="303"/>
      <c r="E22" s="297"/>
      <c r="F22" s="297"/>
      <c r="G22" s="297"/>
      <c r="H22" s="297"/>
      <c r="I22" s="298"/>
    </row>
    <row r="23" spans="2:9" ht="15.95" customHeight="1" x14ac:dyDescent="0.25">
      <c r="B23" s="18"/>
      <c r="C23" s="303"/>
      <c r="D23" s="303" t="s">
        <v>24</v>
      </c>
      <c r="E23" s="687">
        <f>'1 - Identification'!B23</f>
        <v>0</v>
      </c>
      <c r="F23" s="688"/>
      <c r="G23" s="688"/>
      <c r="H23" s="688"/>
      <c r="I23" s="689"/>
    </row>
    <row r="24" spans="2:9" ht="8.1" customHeight="1" x14ac:dyDescent="0.2">
      <c r="B24" s="18"/>
      <c r="C24" s="303"/>
      <c r="D24" s="303"/>
      <c r="E24" s="297"/>
      <c r="F24" s="297"/>
      <c r="G24" s="297"/>
      <c r="H24" s="297"/>
      <c r="I24" s="298"/>
    </row>
    <row r="25" spans="2:9" ht="15.95" customHeight="1" x14ac:dyDescent="0.25">
      <c r="B25" s="18"/>
      <c r="C25" s="303"/>
      <c r="D25" s="303" t="s">
        <v>25</v>
      </c>
      <c r="E25" s="687">
        <f>'1 - Identification'!C25</f>
        <v>0</v>
      </c>
      <c r="F25" s="688"/>
      <c r="G25" s="688"/>
      <c r="H25" s="688"/>
      <c r="I25" s="689"/>
    </row>
    <row r="26" spans="2:9" ht="8.1" customHeight="1" x14ac:dyDescent="0.25">
      <c r="B26" s="18"/>
      <c r="C26" s="303"/>
      <c r="D26" s="303"/>
      <c r="E26" s="299"/>
      <c r="F26" s="299"/>
      <c r="G26" s="299"/>
      <c r="H26" s="299"/>
      <c r="I26" s="300"/>
    </row>
    <row r="27" spans="2:9" ht="15.95" customHeight="1" x14ac:dyDescent="0.25">
      <c r="B27" s="18"/>
      <c r="C27" s="303"/>
      <c r="D27" s="303" t="s">
        <v>7</v>
      </c>
      <c r="E27" s="687">
        <f>'1 - Identification'!F25</f>
        <v>0</v>
      </c>
      <c r="F27" s="688"/>
      <c r="G27" s="688"/>
      <c r="H27" s="688"/>
      <c r="I27" s="689"/>
    </row>
    <row r="28" spans="2:9" ht="8.1" customHeight="1" x14ac:dyDescent="0.25">
      <c r="B28" s="18"/>
      <c r="C28" s="303"/>
      <c r="D28" s="303"/>
      <c r="E28" s="301"/>
      <c r="F28" s="299"/>
      <c r="G28" s="299"/>
      <c r="H28" s="299"/>
      <c r="I28" s="300"/>
    </row>
    <row r="29" spans="2:9" ht="15.95" customHeight="1" x14ac:dyDescent="0.25">
      <c r="B29" s="17" t="s">
        <v>30</v>
      </c>
      <c r="C29" s="302"/>
      <c r="D29" s="303" t="s">
        <v>23</v>
      </c>
      <c r="E29" s="687">
        <f>'1 - Identification'!D18</f>
        <v>0</v>
      </c>
      <c r="F29" s="688"/>
      <c r="G29" s="688"/>
      <c r="H29" s="688"/>
      <c r="I29" s="689"/>
    </row>
    <row r="30" spans="2:9" ht="8.1" customHeight="1" x14ac:dyDescent="0.25">
      <c r="B30" s="19"/>
      <c r="C30" s="302"/>
      <c r="D30" s="303"/>
      <c r="E30" s="299"/>
      <c r="F30" s="299"/>
      <c r="G30" s="299"/>
      <c r="H30" s="299"/>
      <c r="I30" s="300"/>
    </row>
    <row r="31" spans="2:9" ht="15.95" customHeight="1" x14ac:dyDescent="0.25">
      <c r="B31" s="19"/>
      <c r="C31" s="302"/>
      <c r="D31" s="303" t="s">
        <v>24</v>
      </c>
      <c r="E31" s="687">
        <f>'1 - Identification'!B34</f>
        <v>0</v>
      </c>
      <c r="F31" s="688"/>
      <c r="G31" s="688"/>
      <c r="H31" s="688"/>
      <c r="I31" s="689"/>
    </row>
    <row r="32" spans="2:9" ht="8.1" customHeight="1" x14ac:dyDescent="0.25">
      <c r="B32" s="19"/>
      <c r="C32" s="302"/>
      <c r="D32" s="303"/>
      <c r="E32" s="299"/>
      <c r="F32" s="299"/>
      <c r="G32" s="299"/>
      <c r="H32" s="299"/>
      <c r="I32" s="300"/>
    </row>
    <row r="33" spans="2:9" ht="15.95" customHeight="1" x14ac:dyDescent="0.25">
      <c r="B33" s="19"/>
      <c r="C33" s="302"/>
      <c r="D33" s="303" t="s">
        <v>25</v>
      </c>
      <c r="E33" s="687">
        <f>'1 - Identification'!C36</f>
        <v>0</v>
      </c>
      <c r="F33" s="688"/>
      <c r="G33" s="688"/>
      <c r="H33" s="688"/>
      <c r="I33" s="689"/>
    </row>
    <row r="34" spans="2:9" ht="8.1" customHeight="1" x14ac:dyDescent="0.25">
      <c r="B34" s="19"/>
      <c r="C34" s="302"/>
      <c r="D34" s="303"/>
      <c r="E34" s="299"/>
      <c r="F34" s="299"/>
      <c r="G34" s="299"/>
      <c r="H34" s="299"/>
      <c r="I34" s="300"/>
    </row>
    <row r="35" spans="2:9" ht="15.75" x14ac:dyDescent="0.25">
      <c r="B35" s="19"/>
      <c r="C35" s="302"/>
      <c r="D35" s="303" t="s">
        <v>7</v>
      </c>
      <c r="E35" s="687">
        <f>'1 - Identification'!F36</f>
        <v>0</v>
      </c>
      <c r="F35" s="688"/>
      <c r="G35" s="688"/>
      <c r="H35" s="688"/>
      <c r="I35" s="689"/>
    </row>
    <row r="36" spans="2:9" ht="8.1" customHeight="1" x14ac:dyDescent="0.25">
      <c r="B36" s="19"/>
      <c r="C36" s="302"/>
      <c r="D36" s="303"/>
      <c r="E36" s="299"/>
      <c r="F36" s="299"/>
      <c r="G36" s="299"/>
      <c r="H36" s="299"/>
      <c r="I36" s="300"/>
    </row>
    <row r="37" spans="2:9" ht="18" x14ac:dyDescent="0.25">
      <c r="B37" s="17" t="s">
        <v>26</v>
      </c>
      <c r="C37" s="302"/>
      <c r="D37" s="303"/>
      <c r="E37" s="299"/>
      <c r="F37" s="299"/>
      <c r="G37" s="299"/>
      <c r="H37" s="299"/>
      <c r="I37" s="300"/>
    </row>
    <row r="38" spans="2:9" ht="21.75" customHeight="1" x14ac:dyDescent="0.25">
      <c r="B38" s="19"/>
      <c r="C38" s="302"/>
      <c r="D38" s="303" t="s">
        <v>27</v>
      </c>
      <c r="E38" s="687">
        <f>'1 - Identification'!D12</f>
        <v>0</v>
      </c>
      <c r="F38" s="688"/>
      <c r="G38" s="688"/>
      <c r="H38" s="688"/>
      <c r="I38" s="689"/>
    </row>
    <row r="39" spans="2:9" ht="8.1" customHeight="1" x14ac:dyDescent="0.25">
      <c r="B39" s="18"/>
      <c r="C39" s="302"/>
      <c r="D39" s="303"/>
      <c r="E39" s="299"/>
      <c r="F39" s="299"/>
      <c r="G39" s="299"/>
      <c r="H39" s="299"/>
      <c r="I39" s="300"/>
    </row>
    <row r="40" spans="2:9" ht="14.25" customHeight="1" x14ac:dyDescent="0.25">
      <c r="B40" s="18"/>
      <c r="C40" s="302"/>
      <c r="D40" s="303" t="s">
        <v>28</v>
      </c>
      <c r="E40" s="687">
        <f>'1 - Identification'!D14</f>
        <v>0</v>
      </c>
      <c r="F40" s="688"/>
      <c r="G40" s="688"/>
      <c r="H40" s="688"/>
      <c r="I40" s="689"/>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913" t="s">
        <v>369</v>
      </c>
      <c r="C43" s="914"/>
      <c r="D43" s="914"/>
      <c r="E43" s="914"/>
      <c r="F43" s="914"/>
      <c r="G43" s="914"/>
      <c r="H43" s="914"/>
      <c r="I43" s="915"/>
    </row>
    <row r="44" spans="2:9" ht="69.75" customHeight="1" x14ac:dyDescent="0.2">
      <c r="B44" s="913"/>
      <c r="C44" s="914"/>
      <c r="D44" s="914"/>
      <c r="E44" s="914"/>
      <c r="F44" s="914"/>
      <c r="G44" s="914"/>
      <c r="H44" s="914"/>
      <c r="I44" s="915"/>
    </row>
    <row r="45" spans="2:9" x14ac:dyDescent="0.2">
      <c r="B45" s="18"/>
      <c r="C45" s="5"/>
      <c r="D45" s="5"/>
      <c r="E45" s="5"/>
      <c r="F45" s="5"/>
      <c r="G45" s="5"/>
      <c r="H45" s="5"/>
      <c r="I45" s="26"/>
    </row>
    <row r="46" spans="2:9" ht="18" x14ac:dyDescent="0.25">
      <c r="B46" s="909" t="s">
        <v>269</v>
      </c>
      <c r="C46" s="910"/>
      <c r="D46" s="910"/>
      <c r="E46" s="5"/>
      <c r="F46" s="28" t="s">
        <v>29</v>
      </c>
      <c r="G46" s="911"/>
      <c r="H46" s="911"/>
      <c r="I46" s="912"/>
    </row>
    <row r="47" spans="2:9" ht="8.1" customHeight="1" x14ac:dyDescent="0.25">
      <c r="B47" s="29"/>
      <c r="C47" s="30"/>
      <c r="D47" s="30"/>
      <c r="E47" s="30"/>
      <c r="F47" s="30"/>
      <c r="G47" s="30"/>
      <c r="H47" s="30"/>
      <c r="I47" s="26"/>
    </row>
    <row r="48" spans="2:9" ht="18" customHeight="1" x14ac:dyDescent="0.2">
      <c r="B48" s="906" t="s">
        <v>39</v>
      </c>
      <c r="C48" s="907"/>
      <c r="D48" s="907"/>
      <c r="E48" s="907"/>
      <c r="F48" s="907"/>
      <c r="G48" s="907"/>
      <c r="H48" s="907"/>
      <c r="I48" s="908"/>
    </row>
    <row r="49" spans="1:9" x14ac:dyDescent="0.2">
      <c r="B49" s="906"/>
      <c r="C49" s="907"/>
      <c r="D49" s="907"/>
      <c r="E49" s="907"/>
      <c r="F49" s="907"/>
      <c r="G49" s="907"/>
      <c r="H49" s="907"/>
      <c r="I49" s="908"/>
    </row>
    <row r="50" spans="1:9" x14ac:dyDescent="0.2">
      <c r="B50" s="443"/>
      <c r="C50" s="444"/>
      <c r="D50" s="444"/>
      <c r="E50" s="5"/>
      <c r="F50" s="5"/>
      <c r="G50" s="5"/>
      <c r="H50" s="5"/>
      <c r="I50" s="26"/>
    </row>
    <row r="51" spans="1:9" x14ac:dyDescent="0.2">
      <c r="B51" s="445"/>
      <c r="C51" s="444"/>
      <c r="D51" s="444"/>
      <c r="E51" s="5"/>
      <c r="F51" s="5"/>
      <c r="G51" s="5"/>
      <c r="H51" s="5"/>
      <c r="I51" s="26"/>
    </row>
    <row r="52" spans="1:9" x14ac:dyDescent="0.2">
      <c r="B52" s="445"/>
      <c r="C52" s="444"/>
      <c r="D52" s="444"/>
      <c r="E52" s="5"/>
      <c r="F52" s="5"/>
      <c r="G52" s="5"/>
      <c r="H52" s="5"/>
      <c r="I52" s="26"/>
    </row>
    <row r="53" spans="1:9" x14ac:dyDescent="0.2">
      <c r="B53" s="445"/>
      <c r="C53" s="444"/>
      <c r="D53" s="444"/>
      <c r="E53" s="5"/>
      <c r="F53" s="5"/>
      <c r="G53" s="5"/>
      <c r="H53" s="5"/>
      <c r="I53" s="26"/>
    </row>
    <row r="54" spans="1:9" x14ac:dyDescent="0.2">
      <c r="B54" s="445"/>
      <c r="C54" s="444"/>
      <c r="D54" s="444"/>
      <c r="E54" s="5"/>
      <c r="F54" s="5"/>
      <c r="G54" s="5"/>
      <c r="H54" s="5"/>
      <c r="I54" s="26"/>
    </row>
    <row r="55" spans="1:9" x14ac:dyDescent="0.2">
      <c r="B55" s="446"/>
      <c r="C55" s="447"/>
      <c r="D55" s="447"/>
      <c r="E55" s="21"/>
      <c r="F55" s="21"/>
      <c r="G55" s="21"/>
      <c r="H55" s="21"/>
      <c r="I55" s="27"/>
    </row>
    <row r="56" spans="1:9" s="71" customFormat="1" x14ac:dyDescent="0.2">
      <c r="B56" s="99"/>
      <c r="C56" s="99"/>
      <c r="D56" s="99"/>
      <c r="E56" s="72"/>
      <c r="F56" s="72"/>
      <c r="G56" s="72"/>
      <c r="H56" s="72"/>
      <c r="I56" s="72"/>
    </row>
    <row r="57" spans="1:9" s="71" customFormat="1" x14ac:dyDescent="0.2">
      <c r="B57" s="99"/>
      <c r="C57" s="99"/>
      <c r="D57" s="99"/>
      <c r="E57" s="72"/>
      <c r="F57" s="72"/>
      <c r="G57" s="72"/>
      <c r="H57" s="72"/>
      <c r="I57" s="72"/>
    </row>
    <row r="58" spans="1:9" s="71" customFormat="1" x14ac:dyDescent="0.2"/>
    <row r="59" spans="1:9" ht="15" x14ac:dyDescent="0.2">
      <c r="A59" s="97"/>
      <c r="B59" s="98"/>
    </row>
    <row r="60" spans="1:9" ht="15" x14ac:dyDescent="0.2">
      <c r="A60" s="97"/>
      <c r="B60" s="98"/>
    </row>
    <row r="61" spans="1:9" ht="15" x14ac:dyDescent="0.2">
      <c r="A61" s="97"/>
      <c r="B61" s="98"/>
    </row>
    <row r="62" spans="1:9" ht="15" x14ac:dyDescent="0.2">
      <c r="A62" s="97"/>
      <c r="B62" s="98"/>
    </row>
    <row r="63" spans="1:9" ht="15" x14ac:dyDescent="0.2">
      <c r="A63" s="97"/>
      <c r="B63" s="98"/>
    </row>
    <row r="64" spans="1:9" ht="15" x14ac:dyDescent="0.2">
      <c r="A64" s="97"/>
      <c r="B64" s="98"/>
    </row>
    <row r="65" spans="1:2" ht="15" x14ac:dyDescent="0.2">
      <c r="A65" s="97"/>
      <c r="B65" s="98"/>
    </row>
  </sheetData>
  <sheetProtection selectLockedCells="1"/>
  <mergeCells count="20">
    <mergeCell ref="B48:I49"/>
    <mergeCell ref="B46:D46"/>
    <mergeCell ref="G46:I46"/>
    <mergeCell ref="E38:I38"/>
    <mergeCell ref="E40:I40"/>
    <mergeCell ref="B43:I44"/>
    <mergeCell ref="E31:I31"/>
    <mergeCell ref="E33:I33"/>
    <mergeCell ref="E35:I35"/>
    <mergeCell ref="A1:I1"/>
    <mergeCell ref="B6:I6"/>
    <mergeCell ref="B14:I14"/>
    <mergeCell ref="B8:I8"/>
    <mergeCell ref="E29:I29"/>
    <mergeCell ref="B3:I3"/>
    <mergeCell ref="E21:I21"/>
    <mergeCell ref="E23:I23"/>
    <mergeCell ref="E25:I25"/>
    <mergeCell ref="E27:I27"/>
    <mergeCell ref="B4:I4"/>
  </mergeCells>
  <phoneticPr fontId="0"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zoomScaleNormal="100" workbookViewId="0">
      <selection sqref="A1:F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929" t="s">
        <v>133</v>
      </c>
      <c r="B1" s="929"/>
      <c r="C1" s="929"/>
      <c r="D1" s="929"/>
      <c r="E1" s="929"/>
      <c r="F1" s="929"/>
    </row>
    <row r="2" spans="1:9" ht="15.75" thickBot="1" x14ac:dyDescent="0.3">
      <c r="A2" s="500" t="s">
        <v>363</v>
      </c>
      <c r="B2" s="51">
        <f>'1 - Identification'!D18</f>
        <v>0</v>
      </c>
      <c r="D2" s="552" t="s">
        <v>400</v>
      </c>
    </row>
    <row r="3" spans="1:9" ht="15.75" customHeight="1" x14ac:dyDescent="0.25">
      <c r="A3" s="937" t="s">
        <v>155</v>
      </c>
      <c r="B3" s="939"/>
      <c r="C3" s="930" t="s">
        <v>132</v>
      </c>
      <c r="D3" s="932" t="s">
        <v>146</v>
      </c>
      <c r="E3" s="932" t="s">
        <v>147</v>
      </c>
      <c r="F3" s="935" t="s">
        <v>131</v>
      </c>
    </row>
    <row r="4" spans="1:9" ht="15.75" customHeight="1" x14ac:dyDescent="0.25">
      <c r="A4" s="938"/>
      <c r="B4" s="940"/>
      <c r="C4" s="931"/>
      <c r="D4" s="933"/>
      <c r="E4" s="934"/>
      <c r="F4" s="936"/>
    </row>
    <row r="5" spans="1:9" ht="20.100000000000001" customHeight="1" x14ac:dyDescent="0.25">
      <c r="A5" s="216">
        <v>60</v>
      </c>
      <c r="B5" s="216" t="s">
        <v>54</v>
      </c>
      <c r="C5" s="232" t="s">
        <v>130</v>
      </c>
      <c r="D5" s="263">
        <f>'3 - Données Financières struc'!C13</f>
        <v>0</v>
      </c>
      <c r="E5" s="220"/>
      <c r="F5" s="264">
        <f>'5 - Données Financières ACF'!C11</f>
        <v>0</v>
      </c>
      <c r="G5" s="49"/>
      <c r="H5" s="49"/>
      <c r="I5" s="49"/>
    </row>
    <row r="6" spans="1:9" ht="20.100000000000001" customHeight="1" x14ac:dyDescent="0.25">
      <c r="A6" s="217">
        <v>617</v>
      </c>
      <c r="B6" s="218" t="s">
        <v>55</v>
      </c>
      <c r="C6" s="231"/>
      <c r="D6" s="220"/>
      <c r="E6" s="226">
        <f>'4 - Données Financières AGC PIL'!G16</f>
        <v>0</v>
      </c>
      <c r="F6" s="220"/>
    </row>
    <row r="7" spans="1:9" ht="20.100000000000001" customHeight="1" x14ac:dyDescent="0.25">
      <c r="A7" s="217">
        <v>6185</v>
      </c>
      <c r="B7" s="218" t="s">
        <v>56</v>
      </c>
      <c r="C7" s="231"/>
      <c r="D7" s="220"/>
      <c r="E7" s="226">
        <f>'4 - Données Financières AGC PIL'!G17</f>
        <v>0</v>
      </c>
      <c r="F7" s="220"/>
    </row>
    <row r="8" spans="1:9" ht="20.100000000000001" customHeight="1" x14ac:dyDescent="0.25">
      <c r="A8" s="217">
        <v>6186</v>
      </c>
      <c r="B8" s="227" t="s">
        <v>67</v>
      </c>
      <c r="C8" s="231"/>
      <c r="D8" s="220"/>
      <c r="E8" s="226">
        <f>'4 - Données Financières AGC PIL'!G18</f>
        <v>0</v>
      </c>
      <c r="F8" s="220"/>
    </row>
    <row r="9" spans="1:9" ht="20.100000000000001" customHeight="1" x14ac:dyDescent="0.25">
      <c r="A9" s="222">
        <v>61</v>
      </c>
      <c r="B9" s="223" t="s">
        <v>57</v>
      </c>
      <c r="C9" s="232" t="s">
        <v>129</v>
      </c>
      <c r="D9" s="263">
        <f>'3 - Données Financières struc'!C14-E9</f>
        <v>0</v>
      </c>
      <c r="E9" s="263">
        <f>'4 - Données Financières AGC PIL'!G19</f>
        <v>0</v>
      </c>
      <c r="F9" s="263">
        <f>'5 - Données Financières ACF'!C12</f>
        <v>0</v>
      </c>
    </row>
    <row r="10" spans="1:9" ht="20.100000000000001" customHeight="1" x14ac:dyDescent="0.25">
      <c r="A10" s="217">
        <v>621</v>
      </c>
      <c r="B10" s="218" t="s">
        <v>58</v>
      </c>
      <c r="C10" s="231"/>
      <c r="D10" s="220"/>
      <c r="E10" s="221">
        <f>'4 - Données Financières AGC PIL'!G20</f>
        <v>0</v>
      </c>
      <c r="F10" s="220"/>
    </row>
    <row r="11" spans="1:9" ht="20.100000000000001" customHeight="1" x14ac:dyDescent="0.25">
      <c r="A11" s="224" t="s">
        <v>59</v>
      </c>
      <c r="B11" s="225" t="s">
        <v>251</v>
      </c>
      <c r="C11" s="231"/>
      <c r="D11" s="220"/>
      <c r="E11" s="220"/>
      <c r="F11" s="464">
        <f>'5 - Données Financières ACF'!C34</f>
        <v>0</v>
      </c>
    </row>
    <row r="12" spans="1:9" ht="20.100000000000001" customHeight="1" x14ac:dyDescent="0.25">
      <c r="A12" s="227">
        <v>622</v>
      </c>
      <c r="B12" s="218" t="s">
        <v>134</v>
      </c>
      <c r="C12" s="231"/>
      <c r="D12" s="220"/>
      <c r="E12" s="226">
        <f>'4 - Données Financières AGC PIL'!G21</f>
        <v>0</v>
      </c>
      <c r="F12" s="220"/>
    </row>
    <row r="13" spans="1:9" ht="20.100000000000001" customHeight="1" x14ac:dyDescent="0.25">
      <c r="A13" s="217">
        <v>6226</v>
      </c>
      <c r="B13" s="218" t="s">
        <v>262</v>
      </c>
      <c r="C13" s="231"/>
      <c r="D13" s="220"/>
      <c r="E13" s="226">
        <f>'4 - Données Financières AGC PIL'!G22</f>
        <v>0</v>
      </c>
      <c r="F13" s="220"/>
    </row>
    <row r="14" spans="1:9" ht="20.100000000000001" customHeight="1" x14ac:dyDescent="0.25">
      <c r="A14" s="217">
        <v>6227</v>
      </c>
      <c r="B14" s="218" t="s">
        <v>60</v>
      </c>
      <c r="C14" s="231"/>
      <c r="D14" s="220"/>
      <c r="E14" s="226">
        <f>'4 - Données Financières AGC PIL'!G23</f>
        <v>0</v>
      </c>
      <c r="F14" s="220"/>
    </row>
    <row r="15" spans="1:9" ht="20.100000000000001" customHeight="1" x14ac:dyDescent="0.25">
      <c r="A15" s="217">
        <v>623</v>
      </c>
      <c r="B15" s="218" t="s">
        <v>61</v>
      </c>
      <c r="C15" s="231"/>
      <c r="D15" s="220"/>
      <c r="E15" s="226">
        <f>'4 - Données Financières AGC PIL'!G24</f>
        <v>0</v>
      </c>
      <c r="F15" s="220"/>
    </row>
    <row r="16" spans="1:9" ht="20.100000000000001" customHeight="1" x14ac:dyDescent="0.25">
      <c r="A16" s="217">
        <v>625</v>
      </c>
      <c r="B16" s="218" t="s">
        <v>62</v>
      </c>
      <c r="C16" s="231"/>
      <c r="D16" s="220"/>
      <c r="E16" s="226">
        <f>'4 - Données Financières AGC PIL'!G25</f>
        <v>0</v>
      </c>
      <c r="F16" s="220"/>
    </row>
    <row r="17" spans="1:6" ht="20.100000000000001" customHeight="1" x14ac:dyDescent="0.25">
      <c r="A17" s="228">
        <v>6258</v>
      </c>
      <c r="B17" s="227" t="s">
        <v>63</v>
      </c>
      <c r="C17" s="231"/>
      <c r="D17" s="220"/>
      <c r="E17" s="226">
        <f>'4 - Données Financières AGC PIL'!G26</f>
        <v>0</v>
      </c>
      <c r="F17" s="220"/>
    </row>
    <row r="18" spans="1:6" ht="20.100000000000001" customHeight="1" x14ac:dyDescent="0.25">
      <c r="A18" s="228">
        <v>6281</v>
      </c>
      <c r="B18" s="227" t="s">
        <v>64</v>
      </c>
      <c r="C18" s="231"/>
      <c r="D18" s="220"/>
      <c r="E18" s="226">
        <f>'4 - Données Financières AGC PIL'!G27</f>
        <v>0</v>
      </c>
      <c r="F18" s="220"/>
    </row>
    <row r="19" spans="1:6" ht="20.100000000000001" customHeight="1" x14ac:dyDescent="0.25">
      <c r="A19" s="218">
        <v>6284</v>
      </c>
      <c r="B19" s="218" t="s">
        <v>65</v>
      </c>
      <c r="C19" s="231"/>
      <c r="D19" s="220"/>
      <c r="E19" s="226">
        <f>'4 - Données Financières AGC PIL'!G28</f>
        <v>0</v>
      </c>
      <c r="F19" s="220"/>
    </row>
    <row r="20" spans="1:6" ht="20.100000000000001" customHeight="1" x14ac:dyDescent="0.25">
      <c r="A20" s="228">
        <v>6286</v>
      </c>
      <c r="B20" s="227" t="s">
        <v>66</v>
      </c>
      <c r="C20" s="231"/>
      <c r="D20" s="220"/>
      <c r="E20" s="226">
        <f>'4 - Données Financières AGC PIL'!G29</f>
        <v>0</v>
      </c>
      <c r="F20" s="220"/>
    </row>
    <row r="21" spans="1:6" ht="20.100000000000001" customHeight="1" x14ac:dyDescent="0.25">
      <c r="A21" s="222">
        <v>62</v>
      </c>
      <c r="B21" s="222" t="s">
        <v>68</v>
      </c>
      <c r="C21" s="229" t="s">
        <v>128</v>
      </c>
      <c r="D21" s="263">
        <f>'3 - Données Financières struc'!C15-E21</f>
        <v>0</v>
      </c>
      <c r="E21" s="263">
        <f>SUM(E10:E20)</f>
        <v>0</v>
      </c>
      <c r="F21" s="263">
        <f>'5 - Données Financières ACF'!C13</f>
        <v>0</v>
      </c>
    </row>
    <row r="22" spans="1:6" ht="20.100000000000001" customHeight="1" x14ac:dyDescent="0.25">
      <c r="A22" s="228" t="s">
        <v>69</v>
      </c>
      <c r="B22" s="227" t="s">
        <v>244</v>
      </c>
      <c r="C22" s="230" t="s">
        <v>126</v>
      </c>
      <c r="D22" s="220"/>
      <c r="E22" s="226">
        <f>'4 - Données Financières AGC PIL'!G31</f>
        <v>0</v>
      </c>
      <c r="F22" s="220"/>
    </row>
    <row r="23" spans="1:6" ht="20.100000000000001" customHeight="1" x14ac:dyDescent="0.25">
      <c r="A23" s="228" t="s">
        <v>70</v>
      </c>
      <c r="B23" s="227" t="s">
        <v>71</v>
      </c>
      <c r="C23" s="230" t="s">
        <v>127</v>
      </c>
      <c r="D23" s="220"/>
      <c r="E23" s="226">
        <f>'4 - Données Financières AGC PIL'!G32</f>
        <v>0</v>
      </c>
      <c r="F23" s="220"/>
    </row>
    <row r="24" spans="1:6" ht="20.100000000000001" customHeight="1" x14ac:dyDescent="0.25">
      <c r="A24" s="224" t="s">
        <v>72</v>
      </c>
      <c r="B24" s="225" t="s">
        <v>73</v>
      </c>
      <c r="C24" s="231"/>
      <c r="D24" s="220"/>
      <c r="E24" s="220"/>
      <c r="F24" s="357">
        <f>'5 - Données Financières ACF'!C36</f>
        <v>0</v>
      </c>
    </row>
    <row r="25" spans="1:6" ht="20.100000000000001" customHeight="1" x14ac:dyDescent="0.25">
      <c r="A25" s="228" t="s">
        <v>74</v>
      </c>
      <c r="B25" s="227" t="s">
        <v>75</v>
      </c>
      <c r="C25" s="231"/>
      <c r="D25" s="220"/>
      <c r="E25" s="220"/>
      <c r="F25" s="226">
        <f>'5 - Données Financières ACF'!C37</f>
        <v>0</v>
      </c>
    </row>
    <row r="26" spans="1:6" ht="20.100000000000001" customHeight="1" x14ac:dyDescent="0.25">
      <c r="A26" s="228" t="s">
        <v>76</v>
      </c>
      <c r="B26" s="227" t="s">
        <v>252</v>
      </c>
      <c r="C26" s="231"/>
      <c r="D26" s="220"/>
      <c r="E26" s="220"/>
      <c r="F26" s="226">
        <f>'5 - Données Financières ACF'!C38</f>
        <v>0</v>
      </c>
    </row>
    <row r="27" spans="1:6" ht="20.100000000000001" customHeight="1" x14ac:dyDescent="0.25">
      <c r="A27" s="222">
        <v>63</v>
      </c>
      <c r="B27" s="223" t="s">
        <v>78</v>
      </c>
      <c r="C27" s="232" t="s">
        <v>126</v>
      </c>
      <c r="D27" s="263">
        <f>'3 - Données Financières struc'!C16-E27</f>
        <v>0</v>
      </c>
      <c r="E27" s="263">
        <f>SUM(E22:E26)</f>
        <v>0</v>
      </c>
      <c r="F27" s="263">
        <f>SUM(F24:F26)</f>
        <v>0</v>
      </c>
    </row>
    <row r="28" spans="1:6" ht="20.100000000000001" customHeight="1" x14ac:dyDescent="0.25">
      <c r="A28" s="228">
        <v>6411</v>
      </c>
      <c r="B28" s="227" t="s">
        <v>79</v>
      </c>
      <c r="C28" s="231"/>
      <c r="D28" s="220"/>
      <c r="E28" s="226">
        <f>'4 - Données Financières AGC PIL'!G34</f>
        <v>0</v>
      </c>
      <c r="F28" s="220"/>
    </row>
    <row r="29" spans="1:6" ht="20.100000000000001" customHeight="1" x14ac:dyDescent="0.25">
      <c r="A29" s="228">
        <v>6412</v>
      </c>
      <c r="B29" s="227" t="s">
        <v>80</v>
      </c>
      <c r="C29" s="219"/>
      <c r="D29" s="220"/>
      <c r="E29" s="226">
        <f>'4 - Données Financières AGC PIL'!G35</f>
        <v>0</v>
      </c>
      <c r="F29" s="220"/>
    </row>
    <row r="30" spans="1:6" ht="20.100000000000001" customHeight="1" x14ac:dyDescent="0.25">
      <c r="A30" s="228">
        <v>6413</v>
      </c>
      <c r="B30" s="227" t="s">
        <v>81</v>
      </c>
      <c r="C30" s="219"/>
      <c r="D30" s="220"/>
      <c r="E30" s="226">
        <f>'4 - Données Financières AGC PIL'!G36</f>
        <v>0</v>
      </c>
      <c r="F30" s="220"/>
    </row>
    <row r="31" spans="1:6" ht="20.100000000000001" customHeight="1" x14ac:dyDescent="0.25">
      <c r="A31" s="228">
        <v>6414</v>
      </c>
      <c r="B31" s="227" t="s">
        <v>82</v>
      </c>
      <c r="C31" s="219"/>
      <c r="D31" s="220"/>
      <c r="E31" s="226">
        <f>'4 - Données Financières AGC PIL'!G37</f>
        <v>0</v>
      </c>
      <c r="F31" s="220"/>
    </row>
    <row r="32" spans="1:6" ht="20.100000000000001" customHeight="1" x14ac:dyDescent="0.25">
      <c r="A32" s="228">
        <v>645</v>
      </c>
      <c r="B32" s="227" t="s">
        <v>83</v>
      </c>
      <c r="C32" s="219"/>
      <c r="D32" s="220"/>
      <c r="E32" s="226">
        <f>'4 - Données Financières AGC PIL'!G38</f>
        <v>0</v>
      </c>
      <c r="F32" s="220"/>
    </row>
    <row r="33" spans="1:15" ht="20.100000000000001" customHeight="1" x14ac:dyDescent="0.25">
      <c r="A33" s="228">
        <v>647</v>
      </c>
      <c r="B33" s="227" t="s">
        <v>84</v>
      </c>
      <c r="C33" s="219"/>
      <c r="D33" s="220"/>
      <c r="E33" s="226">
        <f>'4 - Données Financières AGC PIL'!G39</f>
        <v>0</v>
      </c>
      <c r="F33" s="220"/>
    </row>
    <row r="34" spans="1:15" ht="20.100000000000001" customHeight="1" x14ac:dyDescent="0.25">
      <c r="A34" s="228">
        <v>648</v>
      </c>
      <c r="B34" s="227" t="s">
        <v>85</v>
      </c>
      <c r="C34" s="219"/>
      <c r="D34" s="220"/>
      <c r="E34" s="226">
        <f>'4 - Données Financières AGC PIL'!G40</f>
        <v>0</v>
      </c>
      <c r="F34" s="220"/>
    </row>
    <row r="35" spans="1:15" ht="27.75" customHeight="1" x14ac:dyDescent="0.25">
      <c r="A35" s="233" t="s">
        <v>86</v>
      </c>
      <c r="B35" s="225" t="s">
        <v>237</v>
      </c>
      <c r="C35" s="219"/>
      <c r="D35" s="220"/>
      <c r="E35" s="220"/>
      <c r="F35" s="358">
        <f>'5 - Données Financières ACF'!C40</f>
        <v>0</v>
      </c>
    </row>
    <row r="36" spans="1:15" ht="20.100000000000001" customHeight="1" x14ac:dyDescent="0.25">
      <c r="A36" s="295" t="s">
        <v>87</v>
      </c>
      <c r="B36" s="227" t="s">
        <v>267</v>
      </c>
      <c r="C36" s="219"/>
      <c r="D36" s="220"/>
      <c r="E36" s="220"/>
      <c r="F36" s="221">
        <f>'5 - Données Financières ACF'!C41</f>
        <v>0</v>
      </c>
    </row>
    <row r="37" spans="1:15" ht="20.100000000000001" customHeight="1" x14ac:dyDescent="0.25">
      <c r="A37" s="234">
        <v>64</v>
      </c>
      <c r="B37" s="234" t="s">
        <v>89</v>
      </c>
      <c r="C37" s="235" t="s">
        <v>125</v>
      </c>
      <c r="D37" s="263">
        <f>'3 - Données Financières struc'!C17-E37</f>
        <v>0</v>
      </c>
      <c r="E37" s="292">
        <f>SUM(E28:E36)</f>
        <v>0</v>
      </c>
      <c r="F37" s="263">
        <f>SUM(F35:F36)</f>
        <v>0</v>
      </c>
    </row>
    <row r="38" spans="1:15" ht="20.100000000000001" customHeight="1" x14ac:dyDescent="0.25">
      <c r="A38" s="236">
        <v>65</v>
      </c>
      <c r="B38" s="237" t="s">
        <v>90</v>
      </c>
      <c r="C38" s="235" t="s">
        <v>124</v>
      </c>
      <c r="D38" s="263">
        <f>'3 - Données Financières struc'!C18-E38</f>
        <v>0</v>
      </c>
      <c r="E38" s="220"/>
      <c r="F38" s="263">
        <f>'5 - Données Financières ACF'!C16</f>
        <v>0</v>
      </c>
    </row>
    <row r="39" spans="1:15" s="96" customFormat="1" ht="20.100000000000001" customHeight="1" x14ac:dyDescent="0.25">
      <c r="A39" s="236">
        <v>66</v>
      </c>
      <c r="B39" s="237" t="s">
        <v>91</v>
      </c>
      <c r="C39" s="235" t="s">
        <v>123</v>
      </c>
      <c r="D39" s="263">
        <f>'3 - Données Financières struc'!C19-E39</f>
        <v>0</v>
      </c>
      <c r="E39" s="220"/>
      <c r="F39" s="263">
        <f>'5 - Données Financières ACF'!C17</f>
        <v>0</v>
      </c>
      <c r="G39" s="94"/>
      <c r="H39" s="94"/>
      <c r="I39" s="94"/>
      <c r="J39" s="94"/>
      <c r="K39" s="95"/>
      <c r="L39" s="95"/>
      <c r="M39" s="95"/>
      <c r="N39" s="95"/>
      <c r="O39" s="95"/>
    </row>
    <row r="40" spans="1:15" s="96" customFormat="1" ht="20.100000000000001" customHeight="1" x14ac:dyDescent="0.25">
      <c r="A40" s="236">
        <v>67</v>
      </c>
      <c r="B40" s="237" t="s">
        <v>92</v>
      </c>
      <c r="C40" s="235" t="s">
        <v>122</v>
      </c>
      <c r="D40" s="263">
        <f>'3 - Données Financières struc'!C20-E40</f>
        <v>0</v>
      </c>
      <c r="E40" s="220"/>
      <c r="F40" s="263">
        <f>'5 - Données Financières ACF'!C18</f>
        <v>0</v>
      </c>
      <c r="G40" s="94"/>
      <c r="H40" s="94"/>
      <c r="I40" s="94"/>
      <c r="J40" s="94"/>
      <c r="K40" s="95"/>
      <c r="L40" s="95"/>
      <c r="M40" s="95"/>
      <c r="N40" s="95"/>
      <c r="O40" s="95"/>
    </row>
    <row r="41" spans="1:15" ht="38.25" customHeight="1" x14ac:dyDescent="0.25">
      <c r="A41" s="228">
        <v>6815</v>
      </c>
      <c r="B41" s="227" t="s">
        <v>93</v>
      </c>
      <c r="C41" s="231"/>
      <c r="D41" s="220"/>
      <c r="E41" s="226">
        <f>'4 - Données Financières AGC PIL'!G43</f>
        <v>0</v>
      </c>
      <c r="F41" s="220"/>
    </row>
    <row r="42" spans="1:15" ht="36" customHeight="1" x14ac:dyDescent="0.25">
      <c r="A42" s="234">
        <v>68</v>
      </c>
      <c r="B42" s="238" t="s">
        <v>94</v>
      </c>
      <c r="C42" s="235" t="s">
        <v>249</v>
      </c>
      <c r="D42" s="292">
        <f>'3 - Données Financières struc'!C21-E42</f>
        <v>0</v>
      </c>
      <c r="E42" s="292">
        <f>SUM(E41)</f>
        <v>0</v>
      </c>
      <c r="F42" s="263">
        <f>'5 - Données Financières ACF'!C19</f>
        <v>0</v>
      </c>
    </row>
    <row r="43" spans="1:15" ht="20.100000000000001" customHeight="1" x14ac:dyDescent="0.25">
      <c r="A43" s="234">
        <v>69</v>
      </c>
      <c r="B43" s="234" t="s">
        <v>95</v>
      </c>
      <c r="C43" s="235" t="s">
        <v>121</v>
      </c>
      <c r="D43" s="292">
        <f>'3 - Données Financières struc'!C22-E43</f>
        <v>0</v>
      </c>
      <c r="E43" s="239"/>
      <c r="F43" s="239"/>
    </row>
    <row r="44" spans="1:15" ht="20.100000000000001" customHeight="1" x14ac:dyDescent="0.25">
      <c r="A44" s="926" t="s">
        <v>96</v>
      </c>
      <c r="B44" s="926"/>
      <c r="C44" s="240"/>
      <c r="D44" s="292">
        <f>'3 - Données Financières struc'!C23-E44</f>
        <v>0</v>
      </c>
      <c r="E44" s="292">
        <f>E9+E21+E27+E37+E42</f>
        <v>0</v>
      </c>
      <c r="F44" s="292">
        <f>F5+F9+F21+F27+F37+F38+F39+F40+F42</f>
        <v>0</v>
      </c>
    </row>
    <row r="45" spans="1:15" ht="20.100000000000001" customHeight="1" x14ac:dyDescent="0.25">
      <c r="A45" s="228">
        <v>862</v>
      </c>
      <c r="B45" s="227" t="s">
        <v>322</v>
      </c>
      <c r="C45" s="219"/>
      <c r="D45" s="220"/>
      <c r="E45" s="226">
        <f>'4 - Données Financières AGC PIL'!G45</f>
        <v>0</v>
      </c>
      <c r="F45" s="462">
        <f>'5 - Données Financières ACF'!C43</f>
        <v>0</v>
      </c>
    </row>
    <row r="46" spans="1:15" ht="20.100000000000001" customHeight="1" x14ac:dyDescent="0.25">
      <c r="A46" s="234">
        <v>86</v>
      </c>
      <c r="B46" s="241" t="s">
        <v>97</v>
      </c>
      <c r="C46" s="235" t="s">
        <v>120</v>
      </c>
      <c r="D46" s="293">
        <f>'3 - Données Financières struc'!C24-E46</f>
        <v>0</v>
      </c>
      <c r="E46" s="263">
        <f>E45</f>
        <v>0</v>
      </c>
      <c r="F46" s="263">
        <f>F45</f>
        <v>0</v>
      </c>
    </row>
    <row r="47" spans="1:15" ht="38.25" customHeight="1" thickBot="1" x14ac:dyDescent="0.3">
      <c r="A47" s="927" t="s">
        <v>20</v>
      </c>
      <c r="B47" s="928"/>
      <c r="C47" s="242"/>
      <c r="D47" s="294">
        <f>'3 - Données Financières struc'!C25-E47</f>
        <v>0</v>
      </c>
      <c r="E47" s="359">
        <f>E44+E46</f>
        <v>0</v>
      </c>
      <c r="F47" s="294">
        <f>+F44+F46</f>
        <v>0</v>
      </c>
    </row>
    <row r="49" spans="3:6" ht="15.75" thickBot="1" x14ac:dyDescent="0.3"/>
    <row r="50" spans="3:6" ht="15" customHeight="1" x14ac:dyDescent="0.25">
      <c r="C50" s="920" t="s">
        <v>205</v>
      </c>
      <c r="D50" s="921"/>
      <c r="E50" s="921"/>
      <c r="F50" s="922"/>
    </row>
    <row r="51" spans="3:6" x14ac:dyDescent="0.25">
      <c r="C51" s="923"/>
      <c r="D51" s="924"/>
      <c r="E51" s="924"/>
      <c r="F51" s="925"/>
    </row>
    <row r="52" spans="3:6" ht="37.5" customHeight="1" x14ac:dyDescent="0.25">
      <c r="C52" s="916" t="s">
        <v>339</v>
      </c>
      <c r="D52" s="917"/>
      <c r="E52" s="360">
        <f>E47*35/100</f>
        <v>0</v>
      </c>
      <c r="F52" s="243" t="s">
        <v>151</v>
      </c>
    </row>
    <row r="53" spans="3:6" ht="35.25" customHeight="1" thickBot="1" x14ac:dyDescent="0.3">
      <c r="C53" s="918" t="s">
        <v>325</v>
      </c>
      <c r="D53" s="919"/>
      <c r="E53" s="448">
        <f>IF((F11)&gt;0,(F11*60/100),((F24+F35)*60/100))</f>
        <v>0</v>
      </c>
      <c r="F53" s="244" t="s">
        <v>152</v>
      </c>
    </row>
  </sheetData>
  <sheetProtection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honeticPr fontId="0" type="noConversion"/>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Lisez moi</vt:lpstr>
      <vt:lpstr>1 - Identification</vt:lpstr>
      <vt:lpstr>Spécial COVID</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9 - Estimation PS</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2024-01-10T13:52:26Z</dcterms:modified>
</cp:coreProperties>
</file>