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TIONS DE SERVICE\2024\ALSH\outil calcul droit PS BT et compl inclusif\"/>
    </mc:Choice>
  </mc:AlternateContent>
  <xr:revisionPtr revIDLastSave="0" documentId="13_ncr:1_{BAEFD6CC-91BD-4039-8017-3664EC181D06}" xr6:coauthVersionLast="47" xr6:coauthVersionMax="47" xr10:uidLastSave="{00000000-0000-0000-0000-000000000000}"/>
  <bookViews>
    <workbookView xWindow="330" yWindow="-120" windowWidth="28590" windowHeight="15720" xr2:uid="{84E44334-B595-4794-B5C7-3FFFCDAF108D}"/>
  </bookViews>
  <sheets>
    <sheet name=" PS ALSH et compl. inclusif" sheetId="1" r:id="rId1"/>
    <sheet name="BT offres existante et nouvelle" sheetId="3" r:id="rId2"/>
  </sheets>
  <definedNames>
    <definedName name="_xlnm.Print_Area" localSheetId="0">' PS ALSH et compl. inclusif'!$A$1:$K$73</definedName>
    <definedName name="_xlnm.Print_Area" localSheetId="1">'BT offres existante et nouvelle'!$A$1:$K$52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J51" i="1" s="1"/>
  <c r="J11" i="3" l="1"/>
  <c r="H30" i="3"/>
  <c r="J18" i="3"/>
  <c r="H44" i="3" s="1"/>
  <c r="J16" i="3"/>
  <c r="L16" i="3" s="1"/>
  <c r="J13" i="3"/>
  <c r="J9" i="3"/>
  <c r="L13" i="3" l="1"/>
  <c r="B65" i="1"/>
  <c r="J65" i="1" s="1"/>
  <c r="H72" i="1" s="1"/>
  <c r="H44" i="1"/>
  <c r="B44" i="1"/>
  <c r="H32" i="1"/>
  <c r="H31" i="1"/>
  <c r="J12" i="1"/>
  <c r="L18" i="3" l="1"/>
  <c r="B37" i="3" s="1"/>
  <c r="I6" i="1"/>
  <c r="J31" i="1"/>
  <c r="F38" i="1" s="1"/>
  <c r="J38" i="1" s="1"/>
  <c r="J37" i="3" l="1"/>
  <c r="E51" i="3" s="1"/>
  <c r="B30" i="3"/>
  <c r="J30" i="3" s="1"/>
  <c r="B51" i="3" s="1"/>
  <c r="E44" i="1"/>
  <c r="J44" i="1" s="1"/>
  <c r="B58" i="1" s="1"/>
  <c r="H58" i="1"/>
  <c r="J58" i="1" l="1"/>
  <c r="B72" i="1" s="1"/>
  <c r="J72" i="1" l="1"/>
  <c r="B44" i="3" s="1"/>
  <c r="J44" i="3" s="1"/>
  <c r="G51" i="3" s="1"/>
  <c r="J51" i="3" s="1"/>
  <c r="I5" i="3" s="1"/>
  <c r="I5" i="1"/>
</calcChain>
</file>

<file path=xl/sharedStrings.xml><?xml version="1.0" encoding="utf-8"?>
<sst xmlns="http://schemas.openxmlformats.org/spreadsheetml/2006/main" count="136" uniqueCount="78">
  <si>
    <t>SIMULATION</t>
  </si>
  <si>
    <t xml:space="preserve">Année </t>
  </si>
  <si>
    <t>Montant total PS ALSH</t>
  </si>
  <si>
    <t>Les calculs se font automatiquement.</t>
  </si>
  <si>
    <t>Du 1er janvier au 31 décembre</t>
  </si>
  <si>
    <t>Taux de ressortissants du régime général</t>
  </si>
  <si>
    <t>Étape 1</t>
  </si>
  <si>
    <t>=</t>
  </si>
  <si>
    <t>/h</t>
  </si>
  <si>
    <t>Détermination du coût horaire à retenir pour le calcul de la PS</t>
  </si>
  <si>
    <t>Calcul du prix de revient</t>
  </si>
  <si>
    <t>Étape 2</t>
  </si>
  <si>
    <t>Nbre d'heures de présences totales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</si>
  <si>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</si>
  <si>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</si>
  <si>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Taux de la PS</t>
  </si>
  <si>
    <t>Montant PS ALSH unitaire</t>
  </si>
  <si>
    <t>Étape 3</t>
  </si>
  <si>
    <t>Taux RG</t>
  </si>
  <si>
    <t>Étape 4</t>
  </si>
  <si>
    <t>+</t>
  </si>
  <si>
    <t>Complément inclusif AEEH</t>
  </si>
  <si>
    <t>Étape 5</t>
  </si>
  <si>
    <t>Étape 6</t>
  </si>
  <si>
    <t>Montant Horaire</t>
  </si>
  <si>
    <t>complément inclusif</t>
  </si>
  <si>
    <t>Montant BT</t>
  </si>
  <si>
    <t>Données de référence bonus territoire Ctg - offre existante</t>
  </si>
  <si>
    <t>Montant forfaitaire pour les heures existantes</t>
  </si>
  <si>
    <t>Étape 7</t>
  </si>
  <si>
    <t>Nombre d'heures existantes</t>
  </si>
  <si>
    <t>Nombre d'heures de présence totales (après application du taux Rg) plafonné à l'existant</t>
  </si>
  <si>
    <t>Montant du bonus territoire - offre nouvelle</t>
  </si>
  <si>
    <t>Montant forfaitaire par heure de l'offre existante</t>
  </si>
  <si>
    <t>Montant forfaitaire par heure de l'offre nouvelle</t>
  </si>
  <si>
    <r>
      <t xml:space="preserve">Nombre d'heures nouvelles (après application du taux Rg) plafonné à </t>
    </r>
    <r>
      <rPr>
        <b/>
        <sz val="11"/>
        <color rgb="FF7030A0"/>
        <rFont val="Arial"/>
        <family val="2"/>
      </rPr>
      <t>25%</t>
    </r>
    <r>
      <rPr>
        <sz val="11"/>
        <color theme="1"/>
        <rFont val="Arial"/>
        <family val="2"/>
      </rPr>
      <t xml:space="preserve"> de l'existant  </t>
    </r>
  </si>
  <si>
    <t xml:space="preserve">Montant du bonus territoire - offre existante </t>
  </si>
  <si>
    <t>Taux de financement (80%)</t>
  </si>
  <si>
    <t>somme des subventions de fonctionnement sur fonds nationaux</t>
  </si>
  <si>
    <t>/</t>
  </si>
  <si>
    <t>Total des charges y compris le compte 86</t>
  </si>
  <si>
    <t>BT offre existante</t>
  </si>
  <si>
    <t>BT offre nouvelle</t>
  </si>
  <si>
    <t>-</t>
  </si>
  <si>
    <t>écrêtement pour taux de financement &gt;80%</t>
  </si>
  <si>
    <r>
      <t>Montant PS ALSH</t>
    </r>
    <r>
      <rPr>
        <b/>
        <sz val="11"/>
        <color theme="5" tint="-0.249977111117893"/>
        <rFont val="Arial"/>
        <family val="2"/>
      </rPr>
      <t xml:space="preserve"> pouvant être déclaré en 70623 </t>
    </r>
    <r>
      <rPr>
        <b/>
        <sz val="8"/>
        <color theme="5" tint="-0.249977111117893"/>
        <rFont val="Arial"/>
        <family val="2"/>
      </rPr>
      <t xml:space="preserve">(Prestation de Service reçue de la Caf) </t>
    </r>
    <r>
      <rPr>
        <b/>
        <i/>
        <sz val="10"/>
        <color theme="5" tint="-0.249977111117893"/>
        <rFont val="Arial"/>
        <family val="2"/>
      </rPr>
      <t>pour les partenaires en comptabilité d'engagement (= rattaché à l'exercice)</t>
    </r>
  </si>
  <si>
    <r>
      <t xml:space="preserve">Montant BT offre existante + offre nouvelle dans la limite de 80% de financement </t>
    </r>
    <r>
      <rPr>
        <b/>
        <sz val="11"/>
        <color rgb="FF0070C0"/>
        <rFont val="Arial"/>
        <family val="2"/>
      </rPr>
      <t xml:space="preserve">pouvant être déclaré en 70626 </t>
    </r>
    <r>
      <rPr>
        <b/>
        <sz val="8"/>
        <color rgb="FF0070C0"/>
        <rFont val="Arial"/>
        <family val="2"/>
      </rPr>
      <t xml:space="preserve">(Montant Bonus Territoire Convention Territoriale Globale) </t>
    </r>
    <r>
      <rPr>
        <b/>
        <i/>
        <sz val="10"/>
        <color rgb="FF0070C0"/>
        <rFont val="Arial"/>
        <family val="2"/>
      </rPr>
      <t>pour les partenaires en comptabilité d'engagement (= rattaché à l'exercice)</t>
    </r>
  </si>
  <si>
    <t>PS ALSH PÉRISCOLAIRE</t>
  </si>
  <si>
    <t>Type accueil Périscolaire hors Tap</t>
  </si>
  <si>
    <t>Type accueil Périscolaire Tap</t>
  </si>
  <si>
    <t>Total des dépenses du périscolaire (périscolaire hors Tap + périscolaire Tap)
y compris contributions volontaires (compte 86)</t>
  </si>
  <si>
    <t>Total des dépenses du périscolaire</t>
  </si>
  <si>
    <t>Prix plafond Périscolaire</t>
  </si>
  <si>
    <t>Montant de la PS ALSH pour type accueil Périscolaire hors Tap</t>
  </si>
  <si>
    <t>Montant de la PS ALSH pour le périscolaire</t>
  </si>
  <si>
    <t>PS Alsh Périscolaire hors Tap</t>
  </si>
  <si>
    <t>PS Alsh 
Périscolaire Tap</t>
  </si>
  <si>
    <t>Montant du complément inclusif pour le périscolaire</t>
  </si>
  <si>
    <t>Nombre d'heures de présence périscolaire bénéficiaires de l'Aeeh ouvrant droit</t>
  </si>
  <si>
    <t>Montant PS ALSH Périscolaire</t>
  </si>
  <si>
    <t>BONUS TERRITOIRE PÉRISCOLAIRE</t>
  </si>
  <si>
    <t>Vous pourrez trouver ces données dans votre avenant ou convention Périscolaire en cours. 
Merci d'arrondir le nombre d'heures à l'heure supérieure</t>
  </si>
  <si>
    <t>Montant de la PS ALSH pour type accueil Périscolaire Tap (Asre)</t>
  </si>
  <si>
    <t>Montant horaire Aide spécifique rythmes éducatifs</t>
  </si>
  <si>
    <t>Accueil Périscolaire hors Tap et Périscolaire Tap
financé par la PS ALSH Périscolaire</t>
  </si>
  <si>
    <t>Seules les cases grisées sont à compléter.</t>
  </si>
  <si>
    <t>Seules les cases grisées sont à compléter</t>
  </si>
  <si>
    <t>Accueil Périscolaire hors Tap et/ou Périscolaire Tap
financé par la PS ALSH Périscolaire</t>
  </si>
  <si>
    <t>Total des dépenses du périscolaire
y compris contributions volontaires (compte 86)</t>
  </si>
  <si>
    <t xml:space="preserve">Ma convention Périscolaire prend en compte : </t>
  </si>
  <si>
    <r>
      <t xml:space="preserve">Nombre d'heures de présence 
</t>
    </r>
    <r>
      <rPr>
        <i/>
        <sz val="10"/>
        <color theme="1"/>
        <rFont val="Arial"/>
        <family val="2"/>
      </rPr>
      <t>(réalisées calculées à la plage dans la limite de 9h00 par jour)</t>
    </r>
  </si>
  <si>
    <r>
      <t xml:space="preserve">- dont Nbre d'heures de présence pour les enfants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 xml:space="preserve">(réalisées éventuellement arrondies à l'heure supérieure)
</t>
    </r>
    <r>
      <rPr>
        <sz val="10"/>
        <color rgb="FFFF0000"/>
        <rFont val="Arial"/>
        <family val="2"/>
      </rPr>
      <t xml:space="preserve">/!\ </t>
    </r>
    <r>
      <rPr>
        <i/>
        <sz val="10"/>
        <color rgb="FFFF0000"/>
        <rFont val="Arial"/>
        <family val="2"/>
      </rPr>
      <t>attention à ne pas calculer cette donnée à la plage</t>
    </r>
  </si>
  <si>
    <r>
      <t xml:space="preserve">Nombre d'heures de présence 
</t>
    </r>
    <r>
      <rPr>
        <i/>
        <sz val="10"/>
        <color theme="1"/>
        <rFont val="Arial"/>
        <family val="2"/>
      </rPr>
      <t>(réalisées calculées à la plage dans la limite de 3h00 par enfant, par semaine et par an) 
le nombre de semaines est basé selon le(s) calendrier(s) scolaire(s) en vigueur</t>
    </r>
  </si>
  <si>
    <t>Nombre heures de présence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</si>
  <si>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</si>
  <si>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</si>
  <si>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r>
      <t xml:space="preserve">Nombre d'heures de présence 
</t>
    </r>
    <r>
      <rPr>
        <i/>
        <sz val="10"/>
        <color theme="1"/>
        <rFont val="Arial"/>
        <family val="2"/>
      </rPr>
      <t>(réalisées calculées à la plage dans la limite de 3h00 par enfant et par semaine scolaire) 
Le nombre de semaines est basé selon le(s) calendrier(s) scolaire(s) en vigueur</t>
    </r>
  </si>
  <si>
    <t>sont uniquement concernés les ALSH intégrés à une CTG, bénéficiant d'un cofinancement communal et/ou inter communal (y compris sous forme de contributions volontaires) et conventionnés 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</si>
</sst>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\ &quot;€&quot;_-;\-* #,##0.000\ &quot;€&quot;_-;_-* &quot;-&quot;??\ &quot;€&quot;_-;_-@_-"/>
    <numFmt numFmtId="165" formatCode="_-* #,##0.00\ _€_-;\-* #,##0.00\ _€_-;_-* &quot;-&quot;??\ _€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i/>
      <sz val="8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0070C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9" fontId="3" fillId="0" borderId="0" xfId="3" applyFont="1" applyFill="1" applyBorder="1" applyAlignment="1" applyProtection="1">
      <alignment vertical="center"/>
      <protection locked="0"/>
    </xf>
    <xf numFmtId="43" fontId="3" fillId="0" borderId="14" xfId="1" applyFont="1" applyFill="1" applyBorder="1" applyAlignment="1" applyProtection="1">
      <alignment horizontal="right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Protection="1">
      <protection locked="0"/>
    </xf>
    <xf numFmtId="44" fontId="3" fillId="3" borderId="17" xfId="2" applyFont="1" applyFill="1" applyBorder="1" applyProtection="1">
      <protection locked="0"/>
    </xf>
    <xf numFmtId="0" fontId="0" fillId="0" borderId="0" xfId="0" applyProtection="1"/>
    <xf numFmtId="0" fontId="0" fillId="0" borderId="5" xfId="0" applyBorder="1" applyProtection="1"/>
    <xf numFmtId="0" fontId="6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23" fillId="0" borderId="6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14" fillId="0" borderId="0" xfId="0" applyFont="1" applyFill="1" applyBorder="1" applyAlignment="1" applyProtection="1">
      <alignment vertical="top"/>
    </xf>
    <xf numFmtId="0" fontId="0" fillId="0" borderId="9" xfId="0" applyBorder="1" applyProtection="1"/>
    <xf numFmtId="0" fontId="3" fillId="0" borderId="3" xfId="0" quotePrefix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Border="1" applyProtection="1"/>
    <xf numFmtId="44" fontId="27" fillId="0" borderId="3" xfId="0" applyNumberFormat="1" applyFont="1" applyBorder="1" applyAlignment="1" applyProtection="1">
      <alignment vertical="center"/>
    </xf>
    <xf numFmtId="44" fontId="3" fillId="0" borderId="4" xfId="2" applyFont="1" applyBorder="1" applyAlignment="1" applyProtection="1">
      <alignment vertic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44" fontId="18" fillId="0" borderId="3" xfId="0" applyNumberFormat="1" applyFont="1" applyBorder="1" applyAlignment="1" applyProtection="1">
      <alignment vertical="center"/>
    </xf>
    <xf numFmtId="10" fontId="3" fillId="0" borderId="4" xfId="3" applyNumberFormat="1" applyFont="1" applyBorder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left" vertical="center"/>
    </xf>
    <xf numFmtId="43" fontId="3" fillId="0" borderId="3" xfId="1" quotePrefix="1" applyFont="1" applyBorder="1" applyAlignment="1" applyProtection="1">
      <alignment horizontal="center" vertical="center"/>
    </xf>
    <xf numFmtId="44" fontId="0" fillId="0" borderId="0" xfId="0" applyNumberFormat="1" applyProtection="1"/>
    <xf numFmtId="0" fontId="0" fillId="0" borderId="18" xfId="0" applyBorder="1" applyProtection="1"/>
    <xf numFmtId="0" fontId="0" fillId="0" borderId="16" xfId="0" applyBorder="1" applyProtection="1"/>
    <xf numFmtId="0" fontId="3" fillId="0" borderId="17" xfId="0" applyFont="1" applyBorder="1" applyProtection="1"/>
    <xf numFmtId="0" fontId="3" fillId="0" borderId="0" xfId="0" applyFont="1" applyFill="1" applyBorder="1" applyProtection="1"/>
    <xf numFmtId="0" fontId="0" fillId="0" borderId="15" xfId="0" applyBorder="1" applyProtection="1"/>
    <xf numFmtId="0" fontId="0" fillId="0" borderId="13" xfId="0" applyBorder="1" applyProtection="1"/>
    <xf numFmtId="0" fontId="3" fillId="0" borderId="14" xfId="0" applyFont="1" applyBorder="1" applyProtection="1"/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</xf>
    <xf numFmtId="0" fontId="20" fillId="0" borderId="0" xfId="0" applyFont="1" applyProtection="1"/>
    <xf numFmtId="0" fontId="0" fillId="0" borderId="30" xfId="0" applyBorder="1" applyProtection="1"/>
    <xf numFmtId="0" fontId="12" fillId="0" borderId="32" xfId="0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9" fontId="3" fillId="0" borderId="0" xfId="3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 wrapText="1"/>
    </xf>
    <xf numFmtId="43" fontId="3" fillId="0" borderId="14" xfId="1" applyFont="1" applyFill="1" applyBorder="1" applyAlignment="1" applyProtection="1">
      <alignment horizontal="right" vertical="center"/>
    </xf>
    <xf numFmtId="43" fontId="34" fillId="0" borderId="15" xfId="1" applyFont="1" applyBorder="1" applyProtection="1"/>
    <xf numFmtId="165" fontId="28" fillId="0" borderId="0" xfId="0" applyNumberFormat="1" applyFont="1" applyProtection="1"/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/>
    <xf numFmtId="0" fontId="28" fillId="0" borderId="0" xfId="0" applyFont="1" applyProtection="1"/>
    <xf numFmtId="0" fontId="3" fillId="0" borderId="0" xfId="0" applyFont="1" applyBorder="1" applyAlignment="1" applyProtection="1">
      <alignment horizontal="left" vertical="center" wrapText="1"/>
    </xf>
    <xf numFmtId="43" fontId="3" fillId="0" borderId="0" xfId="1" applyFont="1" applyFill="1" applyBorder="1" applyAlignment="1" applyProtection="1">
      <alignment vertical="center"/>
    </xf>
    <xf numFmtId="165" fontId="0" fillId="0" borderId="9" xfId="0" applyNumberFormat="1" applyBorder="1" applyProtection="1"/>
    <xf numFmtId="0" fontId="0" fillId="0" borderId="33" xfId="0" applyBorder="1" applyProtection="1"/>
    <xf numFmtId="0" fontId="3" fillId="0" borderId="34" xfId="0" applyFont="1" applyBorder="1" applyAlignment="1" applyProtection="1">
      <alignment horizontal="left" vertical="center" wrapText="1"/>
    </xf>
    <xf numFmtId="44" fontId="4" fillId="0" borderId="34" xfId="2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/>
    </xf>
    <xf numFmtId="43" fontId="3" fillId="0" borderId="14" xfId="1" applyFont="1" applyFill="1" applyBorder="1" applyAlignment="1" applyProtection="1">
      <alignment vertical="center"/>
      <protection locked="0"/>
    </xf>
    <xf numFmtId="44" fontId="4" fillId="4" borderId="31" xfId="2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 wrapText="1"/>
    </xf>
    <xf numFmtId="44" fontId="4" fillId="0" borderId="11" xfId="2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6" xfId="0" applyBorder="1" applyProtection="1"/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Protection="1"/>
    <xf numFmtId="44" fontId="18" fillId="0" borderId="0" xfId="2" applyFont="1" applyBorder="1" applyAlignment="1" applyProtection="1">
      <alignment horizontal="left"/>
    </xf>
    <xf numFmtId="0" fontId="18" fillId="0" borderId="0" xfId="0" quotePrefix="1" applyFont="1" applyBorder="1" applyProtection="1"/>
    <xf numFmtId="0" fontId="19" fillId="0" borderId="0" xfId="0" applyFont="1" applyBorder="1" applyAlignment="1" applyProtection="1">
      <alignment horizontal="right"/>
    </xf>
    <xf numFmtId="9" fontId="18" fillId="0" borderId="0" xfId="3" applyFont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164" fontId="3" fillId="0" borderId="11" xfId="2" applyNumberFormat="1" applyFont="1" applyBorder="1" applyAlignment="1" applyProtection="1">
      <alignment horizontal="right" vertical="center"/>
    </xf>
    <xf numFmtId="0" fontId="3" fillId="0" borderId="12" xfId="0" quotePrefix="1" applyFont="1" applyBorder="1" applyAlignment="1" applyProtection="1">
      <alignment horizontal="left" vertical="center"/>
    </xf>
    <xf numFmtId="9" fontId="3" fillId="0" borderId="3" xfId="0" applyNumberFormat="1" applyFont="1" applyBorder="1" applyAlignment="1" applyProtection="1">
      <alignment vertical="center"/>
    </xf>
    <xf numFmtId="44" fontId="3" fillId="0" borderId="3" xfId="0" applyNumberFormat="1" applyFont="1" applyBorder="1" applyAlignment="1" applyProtection="1">
      <alignment vertical="center"/>
    </xf>
    <xf numFmtId="0" fontId="21" fillId="0" borderId="6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4" fillId="0" borderId="32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12" fillId="0" borderId="0" xfId="0" applyFont="1" applyAlignment="1" applyProtection="1"/>
    <xf numFmtId="0" fontId="10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2" xfId="2" applyFont="1" applyBorder="1" applyAlignment="1" applyProtection="1">
      <alignment horizontal="center" vertical="center"/>
    </xf>
    <xf numFmtId="44" fontId="3" fillId="0" borderId="3" xfId="2" applyFont="1" applyBorder="1" applyAlignment="1" applyProtection="1">
      <alignment horizontal="center" vertical="center"/>
    </xf>
    <xf numFmtId="44" fontId="18" fillId="0" borderId="3" xfId="2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44" fontId="3" fillId="0" borderId="0" xfId="0" quotePrefix="1" applyNumberFormat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44" fontId="3" fillId="0" borderId="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right"/>
    </xf>
    <xf numFmtId="0" fontId="30" fillId="0" borderId="31" xfId="0" applyFont="1" applyBorder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40" fillId="4" borderId="0" xfId="0" applyFont="1" applyFill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top" wrapText="1"/>
    </xf>
    <xf numFmtId="0" fontId="26" fillId="0" borderId="7" xfId="0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4" xfId="0" quotePrefix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  <xf numFmtId="0" fontId="3" fillId="0" borderId="9" xfId="0" quotePrefix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44" fontId="5" fillId="0" borderId="19" xfId="2" applyFont="1" applyBorder="1" applyAlignment="1" applyProtection="1">
      <alignment horizontal="center" vertical="center"/>
    </xf>
    <xf numFmtId="44" fontId="5" fillId="0" borderId="20" xfId="2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44" fontId="24" fillId="0" borderId="19" xfId="2" applyFont="1" applyBorder="1" applyAlignment="1" applyProtection="1">
      <alignment horizontal="center" vertical="center"/>
    </xf>
    <xf numFmtId="44" fontId="24" fillId="0" borderId="20" xfId="2" applyFont="1" applyBorder="1" applyAlignment="1" applyProtection="1">
      <alignment horizontal="center" vertical="center"/>
    </xf>
    <xf numFmtId="44" fontId="27" fillId="0" borderId="3" xfId="0" applyNumberFormat="1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left" vertical="top" wrapText="1"/>
    </xf>
    <xf numFmtId="0" fontId="30" fillId="0" borderId="6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34" xfId="0" applyFont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5"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vertical/>
        <horizontal/>
      </border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5</xdr:row>
      <xdr:rowOff>9525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786E3D07-847F-42FF-81A6-BA9F5A2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3</xdr:row>
      <xdr:rowOff>66675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B7CA00FC-C688-4627-8552-486FA0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063A-9F0D-4516-B2B8-4DBAEEF19C03}">
  <sheetPr>
    <pageSetUpPr fitToPage="1"/>
  </sheetPr>
  <dimension ref="A1:Q73"/>
  <sheetViews>
    <sheetView tabSelected="1" zoomScaleNormal="100" workbookViewId="0">
      <selection activeCell="F10" sqref="F10:J10"/>
    </sheetView>
  </sheetViews>
  <sheetFormatPr baseColWidth="10" defaultRowHeight="15" x14ac:dyDescent="0.25"/>
  <cols>
    <col min="1" max="1" width="2.7109375" style="6" customWidth="1"/>
    <col min="2" max="2" width="15" style="6" customWidth="1"/>
    <col min="3" max="3" width="11.42578125" style="6"/>
    <col min="4" max="4" width="2.7109375" style="6" customWidth="1"/>
    <col min="5" max="5" width="13.140625" style="6" customWidth="1"/>
    <col min="6" max="6" width="13.7109375" style="6" customWidth="1"/>
    <col min="7" max="7" width="3.42578125" style="6" customWidth="1"/>
    <col min="8" max="8" width="20.85546875" style="6" customWidth="1"/>
    <col min="9" max="9" width="3.28515625" style="6" customWidth="1"/>
    <col min="10" max="10" width="20.85546875" style="6" customWidth="1"/>
    <col min="11" max="11" width="2.7109375" style="6" bestFit="1" customWidth="1"/>
    <col min="12" max="16384" width="11.42578125" style="6"/>
  </cols>
  <sheetData>
    <row r="1" spans="1:12" x14ac:dyDescent="0.25">
      <c r="L1" s="39" t="s">
        <v>66</v>
      </c>
    </row>
    <row r="2" spans="1:12" ht="18" x14ac:dyDescent="0.25">
      <c r="C2" s="40" t="s">
        <v>47</v>
      </c>
      <c r="D2" s="40"/>
      <c r="L2" s="41" t="s">
        <v>3</v>
      </c>
    </row>
    <row r="3" spans="1:12" x14ac:dyDescent="0.25">
      <c r="L3" s="42"/>
    </row>
    <row r="4" spans="1:12" ht="15.75" customHeight="1" thickBot="1" x14ac:dyDescent="0.3">
      <c r="C4" s="147" t="s">
        <v>0</v>
      </c>
      <c r="D4" s="148"/>
      <c r="E4" s="149"/>
      <c r="F4" s="127" t="s">
        <v>1</v>
      </c>
      <c r="G4" s="128"/>
      <c r="H4" s="128"/>
      <c r="I4" s="143">
        <v>2024</v>
      </c>
      <c r="J4" s="144"/>
      <c r="L4" s="100" t="s">
        <v>74</v>
      </c>
    </row>
    <row r="5" spans="1:12" ht="15.75" customHeight="1" thickBot="1" x14ac:dyDescent="0.3">
      <c r="C5" s="150"/>
      <c r="D5" s="151"/>
      <c r="E5" s="152"/>
      <c r="F5" s="129" t="s">
        <v>2</v>
      </c>
      <c r="G5" s="130"/>
      <c r="H5" s="131"/>
      <c r="I5" s="145" t="e">
        <f>B72</f>
        <v>#DIV/0!</v>
      </c>
      <c r="J5" s="146"/>
      <c r="L5" s="100" t="s">
        <v>75</v>
      </c>
    </row>
    <row r="6" spans="1:12" ht="16.5" thickBot="1" x14ac:dyDescent="0.3">
      <c r="C6" s="153"/>
      <c r="D6" s="154"/>
      <c r="E6" s="155"/>
      <c r="F6" s="156" t="s">
        <v>21</v>
      </c>
      <c r="G6" s="157"/>
      <c r="H6" s="158"/>
      <c r="I6" s="159">
        <f>J65</f>
        <v>0</v>
      </c>
      <c r="J6" s="160"/>
      <c r="L6" s="42"/>
    </row>
    <row r="8" spans="1:12" ht="38.25" customHeight="1" x14ac:dyDescent="0.25">
      <c r="B8" s="119" t="s">
        <v>67</v>
      </c>
      <c r="C8" s="119"/>
      <c r="D8" s="119"/>
      <c r="E8" s="119"/>
      <c r="F8" s="119"/>
      <c r="G8" s="119"/>
      <c r="H8" s="119"/>
      <c r="I8" s="119"/>
      <c r="J8" s="119"/>
    </row>
    <row r="9" spans="1:12" ht="10.5" customHeight="1" x14ac:dyDescent="0.25">
      <c r="B9" s="43"/>
      <c r="C9" s="43"/>
      <c r="D9" s="43"/>
      <c r="E9" s="43"/>
      <c r="F9" s="43"/>
      <c r="G9" s="43"/>
      <c r="H9" s="43"/>
      <c r="I9" s="43"/>
      <c r="J9" s="43"/>
    </row>
    <row r="10" spans="1:12" x14ac:dyDescent="0.25">
      <c r="A10" s="125" t="s">
        <v>69</v>
      </c>
      <c r="B10" s="125"/>
      <c r="C10" s="125"/>
      <c r="D10" s="125"/>
      <c r="E10" s="125"/>
      <c r="F10" s="126"/>
      <c r="G10" s="126"/>
      <c r="H10" s="126"/>
      <c r="I10" s="126"/>
      <c r="J10" s="126"/>
    </row>
    <row r="11" spans="1:12" ht="10.5" customHeight="1" thickBot="1" x14ac:dyDescent="0.3"/>
    <row r="12" spans="1:12" ht="15.75" thickBot="1" x14ac:dyDescent="0.3">
      <c r="A12" s="7"/>
      <c r="B12" s="123" t="s">
        <v>4</v>
      </c>
      <c r="C12" s="123"/>
      <c r="D12" s="123"/>
      <c r="E12" s="123"/>
      <c r="F12" s="123"/>
      <c r="G12" s="123"/>
      <c r="H12" s="123"/>
      <c r="I12" s="44"/>
      <c r="J12" s="45">
        <f>I4</f>
        <v>2024</v>
      </c>
      <c r="K12" s="11"/>
    </row>
    <row r="13" spans="1:12" ht="30" customHeight="1" thickTop="1" x14ac:dyDescent="0.25">
      <c r="A13" s="47"/>
      <c r="B13" s="124" t="s">
        <v>48</v>
      </c>
      <c r="C13" s="124"/>
      <c r="D13" s="124"/>
      <c r="E13" s="124"/>
      <c r="F13" s="124"/>
      <c r="G13" s="124"/>
      <c r="H13" s="124"/>
      <c r="I13" s="124"/>
      <c r="J13" s="124"/>
      <c r="K13" s="48"/>
      <c r="L13" s="99"/>
    </row>
    <row r="14" spans="1:12" x14ac:dyDescent="0.25">
      <c r="A14" s="12"/>
      <c r="B14" s="121" t="s">
        <v>5</v>
      </c>
      <c r="C14" s="121"/>
      <c r="D14" s="121"/>
      <c r="E14" s="121"/>
      <c r="F14" s="121"/>
      <c r="G14" s="121"/>
      <c r="H14" s="121"/>
      <c r="I14" s="49"/>
      <c r="J14" s="1"/>
      <c r="K14" s="15"/>
    </row>
    <row r="15" spans="1:12" ht="3.75" customHeight="1" x14ac:dyDescent="0.25">
      <c r="A15" s="12"/>
      <c r="B15" s="51"/>
      <c r="C15" s="51"/>
      <c r="D15" s="51"/>
      <c r="E15" s="51"/>
      <c r="F15" s="51"/>
      <c r="G15" s="51"/>
      <c r="H15" s="51"/>
      <c r="I15" s="51"/>
      <c r="J15" s="52"/>
      <c r="K15" s="15"/>
    </row>
    <row r="16" spans="1:12" ht="30.75" customHeight="1" x14ac:dyDescent="0.25">
      <c r="A16" s="37"/>
      <c r="B16" s="122" t="s">
        <v>70</v>
      </c>
      <c r="C16" s="122"/>
      <c r="D16" s="122"/>
      <c r="E16" s="122"/>
      <c r="F16" s="122"/>
      <c r="G16" s="122"/>
      <c r="H16" s="122"/>
      <c r="I16" s="53"/>
      <c r="J16" s="2"/>
      <c r="K16" s="36"/>
    </row>
    <row r="17" spans="1:17" ht="3" customHeight="1" x14ac:dyDescent="0.25">
      <c r="A17" s="12"/>
      <c r="B17" s="51"/>
      <c r="C17" s="51"/>
      <c r="D17" s="51"/>
      <c r="E17" s="51"/>
      <c r="F17" s="51"/>
      <c r="G17" s="51"/>
      <c r="H17" s="51"/>
      <c r="I17" s="51"/>
      <c r="J17" s="52"/>
      <c r="K17" s="15"/>
    </row>
    <row r="18" spans="1:17" ht="57.75" customHeight="1" x14ac:dyDescent="0.25">
      <c r="A18" s="37"/>
      <c r="B18" s="96"/>
      <c r="C18" s="137" t="s">
        <v>71</v>
      </c>
      <c r="D18" s="137"/>
      <c r="E18" s="138"/>
      <c r="F18" s="138"/>
      <c r="G18" s="138"/>
      <c r="H18" s="138"/>
      <c r="I18" s="97"/>
      <c r="J18" s="67"/>
      <c r="K18" s="36"/>
    </row>
    <row r="19" spans="1:17" ht="6" customHeight="1" thickBot="1" x14ac:dyDescent="0.3">
      <c r="A19" s="12"/>
      <c r="B19" s="57"/>
      <c r="C19" s="57"/>
      <c r="D19" s="57"/>
      <c r="E19" s="57"/>
      <c r="F19" s="57"/>
      <c r="G19" s="57"/>
      <c r="H19" s="57"/>
      <c r="I19" s="57"/>
      <c r="J19" s="98"/>
      <c r="K19" s="58"/>
    </row>
    <row r="20" spans="1:17" ht="28.5" customHeight="1" thickTop="1" x14ac:dyDescent="0.25">
      <c r="A20" s="47"/>
      <c r="B20" s="139" t="s">
        <v>49</v>
      </c>
      <c r="C20" s="139"/>
      <c r="D20" s="139"/>
      <c r="E20" s="139"/>
      <c r="F20" s="139"/>
      <c r="G20" s="139"/>
      <c r="H20" s="139"/>
      <c r="I20" s="139"/>
      <c r="J20" s="139"/>
      <c r="K20" s="15"/>
    </row>
    <row r="21" spans="1:17" ht="45.75" customHeight="1" x14ac:dyDescent="0.25">
      <c r="A21" s="12"/>
      <c r="B21" s="136" t="s">
        <v>76</v>
      </c>
      <c r="C21" s="136"/>
      <c r="D21" s="136"/>
      <c r="E21" s="136"/>
      <c r="F21" s="136"/>
      <c r="G21" s="136"/>
      <c r="H21" s="136"/>
      <c r="I21" s="60"/>
      <c r="J21" s="3"/>
      <c r="K21" s="15"/>
    </row>
    <row r="22" spans="1:17" ht="4.5" customHeight="1" x14ac:dyDescent="0.25">
      <c r="A22" s="12"/>
      <c r="B22" s="51"/>
      <c r="C22" s="51"/>
      <c r="D22" s="51"/>
      <c r="E22" s="51"/>
      <c r="F22" s="51"/>
      <c r="G22" s="51"/>
      <c r="H22" s="51"/>
      <c r="I22" s="51"/>
      <c r="J22" s="52"/>
      <c r="K22" s="15"/>
    </row>
    <row r="23" spans="1:17" ht="58.5" customHeight="1" x14ac:dyDescent="0.25">
      <c r="A23" s="37"/>
      <c r="B23" s="96"/>
      <c r="C23" s="137" t="s">
        <v>71</v>
      </c>
      <c r="D23" s="137"/>
      <c r="E23" s="138"/>
      <c r="F23" s="138"/>
      <c r="G23" s="138"/>
      <c r="H23" s="138"/>
      <c r="I23" s="97"/>
      <c r="J23" s="67"/>
      <c r="K23" s="36"/>
    </row>
    <row r="24" spans="1:17" ht="8.25" customHeight="1" thickBot="1" x14ac:dyDescent="0.3">
      <c r="A24" s="12"/>
      <c r="B24" s="51"/>
      <c r="C24" s="51"/>
      <c r="D24" s="51"/>
      <c r="E24" s="51"/>
      <c r="F24" s="51"/>
      <c r="G24" s="51"/>
      <c r="H24" s="51"/>
      <c r="I24" s="51"/>
      <c r="J24" s="52"/>
      <c r="K24" s="15"/>
    </row>
    <row r="25" spans="1:17" ht="33" customHeight="1" thickTop="1" x14ac:dyDescent="0.25">
      <c r="A25" s="47"/>
      <c r="B25" s="120" t="s">
        <v>68</v>
      </c>
      <c r="C25" s="120"/>
      <c r="D25" s="120"/>
      <c r="E25" s="120"/>
      <c r="F25" s="120"/>
      <c r="G25" s="120"/>
      <c r="H25" s="120"/>
      <c r="I25" s="95"/>
      <c r="J25" s="68"/>
      <c r="K25" s="94"/>
      <c r="Q25" s="72"/>
    </row>
    <row r="26" spans="1:17" ht="3.75" customHeight="1" thickBot="1" x14ac:dyDescent="0.3">
      <c r="A26" s="23"/>
      <c r="B26" s="69"/>
      <c r="C26" s="69"/>
      <c r="D26" s="69"/>
      <c r="E26" s="69"/>
      <c r="F26" s="69"/>
      <c r="G26" s="69"/>
      <c r="H26" s="69"/>
      <c r="I26" s="69"/>
      <c r="J26" s="70"/>
      <c r="K26" s="71"/>
      <c r="Q26" s="72"/>
    </row>
    <row r="27" spans="1:17" ht="15.75" thickBot="1" x14ac:dyDescent="0.3"/>
    <row r="28" spans="1:17" x14ac:dyDescent="0.25">
      <c r="A28" s="7"/>
      <c r="B28" s="8" t="s">
        <v>6</v>
      </c>
      <c r="C28" s="9" t="s">
        <v>9</v>
      </c>
      <c r="D28" s="9"/>
      <c r="E28" s="73"/>
      <c r="F28" s="73"/>
      <c r="G28" s="73"/>
      <c r="H28" s="73"/>
      <c r="I28" s="73"/>
      <c r="J28" s="73"/>
      <c r="K28" s="11"/>
    </row>
    <row r="29" spans="1:17" ht="6.75" customHeight="1" x14ac:dyDescent="0.25">
      <c r="A29" s="12"/>
      <c r="B29" s="74"/>
      <c r="C29" s="74"/>
      <c r="D29" s="74"/>
      <c r="E29" s="13"/>
      <c r="F29" s="13"/>
      <c r="G29" s="13"/>
      <c r="H29" s="13"/>
      <c r="I29" s="13"/>
      <c r="J29" s="13"/>
      <c r="K29" s="15"/>
    </row>
    <row r="30" spans="1:17" x14ac:dyDescent="0.25">
      <c r="A30" s="12"/>
      <c r="B30" s="75" t="s">
        <v>10</v>
      </c>
      <c r="C30" s="74"/>
      <c r="D30" s="74"/>
      <c r="E30" s="13"/>
      <c r="F30" s="13"/>
      <c r="G30" s="13"/>
      <c r="H30" s="13"/>
      <c r="I30" s="13"/>
      <c r="J30" s="13"/>
      <c r="K30" s="15"/>
    </row>
    <row r="31" spans="1:17" ht="15.75" thickBot="1" x14ac:dyDescent="0.3">
      <c r="A31" s="12"/>
      <c r="B31" s="112" t="s">
        <v>51</v>
      </c>
      <c r="C31" s="112"/>
      <c r="D31" s="112"/>
      <c r="E31" s="112"/>
      <c r="F31" s="112"/>
      <c r="G31" s="113" t="s">
        <v>7</v>
      </c>
      <c r="H31" s="76">
        <f>J25</f>
        <v>0</v>
      </c>
      <c r="I31" s="115" t="s">
        <v>7</v>
      </c>
      <c r="J31" s="117" t="e">
        <f>H31/H32</f>
        <v>#DIV/0!</v>
      </c>
      <c r="K31" s="140" t="s">
        <v>8</v>
      </c>
    </row>
    <row r="32" spans="1:17" ht="15.75" thickBot="1" x14ac:dyDescent="0.3">
      <c r="A32" s="23"/>
      <c r="B32" s="112" t="s">
        <v>12</v>
      </c>
      <c r="C32" s="112"/>
      <c r="D32" s="112"/>
      <c r="E32" s="112"/>
      <c r="F32" s="112"/>
      <c r="G32" s="114"/>
      <c r="H32" s="77">
        <f>J16+J21</f>
        <v>0</v>
      </c>
      <c r="I32" s="116"/>
      <c r="J32" s="118"/>
      <c r="K32" s="141"/>
    </row>
    <row r="33" spans="1:11" ht="15.75" thickBot="1" x14ac:dyDescent="0.3"/>
    <row r="34" spans="1:11" x14ac:dyDescent="0.25">
      <c r="A34" s="7"/>
      <c r="B34" s="8" t="s">
        <v>11</v>
      </c>
      <c r="C34" s="9" t="s">
        <v>16</v>
      </c>
      <c r="D34" s="9"/>
      <c r="E34" s="73"/>
      <c r="F34" s="73"/>
      <c r="G34" s="73"/>
      <c r="H34" s="73"/>
      <c r="I34" s="73"/>
      <c r="J34" s="73"/>
      <c r="K34" s="11"/>
    </row>
    <row r="35" spans="1:11" ht="5.25" customHeight="1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5"/>
    </row>
    <row r="36" spans="1:11" x14ac:dyDescent="0.25">
      <c r="A36" s="12"/>
      <c r="B36" s="78" t="s">
        <v>52</v>
      </c>
      <c r="C36" s="79"/>
      <c r="D36" s="79"/>
      <c r="E36" s="79"/>
      <c r="F36" s="80">
        <v>1.97</v>
      </c>
      <c r="G36" s="81" t="s">
        <v>8</v>
      </c>
      <c r="H36" s="79"/>
      <c r="I36" s="82" t="s">
        <v>15</v>
      </c>
      <c r="J36" s="83">
        <v>0.3</v>
      </c>
      <c r="K36" s="15"/>
    </row>
    <row r="37" spans="1:11" ht="5.25" customHeigh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5"/>
    </row>
    <row r="38" spans="1:11" ht="26.25" customHeight="1" thickBot="1" x14ac:dyDescent="0.3">
      <c r="A38" s="23"/>
      <c r="B38" s="142" t="s">
        <v>13</v>
      </c>
      <c r="C38" s="142"/>
      <c r="D38" s="142"/>
      <c r="E38" s="142"/>
      <c r="F38" s="84" t="e">
        <f>IF(J31&gt;=F36,F36,J31)</f>
        <v>#DIV/0!</v>
      </c>
      <c r="G38" s="85" t="s">
        <v>14</v>
      </c>
      <c r="H38" s="86" t="s">
        <v>15</v>
      </c>
      <c r="I38" s="85" t="s">
        <v>7</v>
      </c>
      <c r="J38" s="87" t="e">
        <f>F38*J36</f>
        <v>#DIV/0!</v>
      </c>
      <c r="K38" s="88" t="s">
        <v>8</v>
      </c>
    </row>
    <row r="39" spans="1:11" ht="15.75" thickBot="1" x14ac:dyDescent="0.3"/>
    <row r="40" spans="1:11" x14ac:dyDescent="0.25">
      <c r="A40" s="7"/>
      <c r="B40" s="8" t="s">
        <v>17</v>
      </c>
      <c r="C40" s="134" t="s">
        <v>53</v>
      </c>
      <c r="D40" s="134"/>
      <c r="E40" s="134"/>
      <c r="F40" s="134"/>
      <c r="G40" s="134"/>
      <c r="H40" s="134"/>
      <c r="I40" s="134"/>
      <c r="J40" s="134"/>
      <c r="K40" s="135"/>
    </row>
    <row r="41" spans="1:11" ht="4.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5"/>
    </row>
    <row r="42" spans="1:11" ht="30" customHeight="1" x14ac:dyDescent="0.25">
      <c r="A42" s="12"/>
      <c r="B42" s="101" t="s">
        <v>73</v>
      </c>
      <c r="C42" s="102"/>
      <c r="D42" s="18" t="s">
        <v>14</v>
      </c>
      <c r="E42" s="110" t="s">
        <v>16</v>
      </c>
      <c r="F42" s="110"/>
      <c r="G42" s="18" t="s">
        <v>14</v>
      </c>
      <c r="H42" s="18" t="s">
        <v>18</v>
      </c>
      <c r="I42" s="18" t="s">
        <v>7</v>
      </c>
      <c r="J42" s="19"/>
      <c r="K42" s="15"/>
    </row>
    <row r="43" spans="1:11" ht="4.5" customHeight="1" x14ac:dyDescent="0.25">
      <c r="A43" s="12"/>
      <c r="B43" s="20"/>
      <c r="C43" s="20"/>
      <c r="D43" s="20"/>
      <c r="E43" s="20"/>
      <c r="F43" s="20"/>
      <c r="G43" s="20"/>
      <c r="H43" s="20"/>
      <c r="I43" s="20"/>
      <c r="J43" s="20"/>
      <c r="K43" s="15"/>
    </row>
    <row r="44" spans="1:11" ht="26.25" customHeight="1" x14ac:dyDescent="0.25">
      <c r="A44" s="12"/>
      <c r="B44" s="103">
        <f>J16</f>
        <v>0</v>
      </c>
      <c r="C44" s="104"/>
      <c r="D44" s="18" t="s">
        <v>14</v>
      </c>
      <c r="E44" s="111" t="e">
        <f>J38</f>
        <v>#DIV/0!</v>
      </c>
      <c r="F44" s="111"/>
      <c r="G44" s="18" t="s">
        <v>14</v>
      </c>
      <c r="H44" s="89">
        <f>J14</f>
        <v>0</v>
      </c>
      <c r="I44" s="18" t="s">
        <v>7</v>
      </c>
      <c r="J44" s="22" t="e">
        <f>B44*E44*H44</f>
        <v>#DIV/0!</v>
      </c>
      <c r="K44" s="15"/>
    </row>
    <row r="45" spans="1:11" ht="4.5" customHeight="1" thickBot="1" x14ac:dyDescent="0.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5"/>
    </row>
    <row r="46" spans="1:11" ht="10.5" customHeight="1" thickBot="1" x14ac:dyDescent="0.3"/>
    <row r="47" spans="1:11" x14ac:dyDescent="0.25">
      <c r="A47" s="7"/>
      <c r="B47" s="8" t="s">
        <v>19</v>
      </c>
      <c r="C47" s="9" t="s">
        <v>62</v>
      </c>
      <c r="D47" s="9"/>
      <c r="E47" s="73"/>
      <c r="F47" s="73"/>
      <c r="G47" s="73"/>
      <c r="H47" s="73"/>
      <c r="I47" s="73"/>
      <c r="J47" s="73"/>
      <c r="K47" s="11"/>
    </row>
    <row r="48" spans="1:11" ht="7.5" customHeight="1" x14ac:dyDescent="0.2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5"/>
    </row>
    <row r="49" spans="1:11" ht="30" customHeight="1" x14ac:dyDescent="0.25">
      <c r="A49" s="12"/>
      <c r="B49" s="101" t="s">
        <v>73</v>
      </c>
      <c r="C49" s="102"/>
      <c r="D49" s="18" t="s">
        <v>14</v>
      </c>
      <c r="E49" s="110" t="s">
        <v>63</v>
      </c>
      <c r="F49" s="110"/>
      <c r="G49" s="110"/>
      <c r="H49" s="110"/>
      <c r="I49" s="18" t="s">
        <v>7</v>
      </c>
      <c r="J49" s="19"/>
      <c r="K49" s="15"/>
    </row>
    <row r="50" spans="1:11" ht="6.75" customHeight="1" x14ac:dyDescent="0.25">
      <c r="A50" s="12"/>
      <c r="B50" s="20"/>
      <c r="C50" s="20"/>
      <c r="D50" s="20"/>
      <c r="E50" s="20"/>
      <c r="F50" s="20"/>
      <c r="G50" s="20"/>
      <c r="H50" s="20"/>
      <c r="I50" s="20"/>
      <c r="J50" s="20"/>
      <c r="K50" s="15"/>
    </row>
    <row r="51" spans="1:11" ht="28.5" customHeight="1" x14ac:dyDescent="0.25">
      <c r="A51" s="12"/>
      <c r="B51" s="103">
        <f>J21</f>
        <v>0</v>
      </c>
      <c r="C51" s="104"/>
      <c r="D51" s="18" t="s">
        <v>14</v>
      </c>
      <c r="E51" s="109">
        <v>0.55000000000000004</v>
      </c>
      <c r="F51" s="109"/>
      <c r="G51" s="109"/>
      <c r="H51" s="109"/>
      <c r="I51" s="18" t="s">
        <v>7</v>
      </c>
      <c r="J51" s="22">
        <f>B51*E51</f>
        <v>0</v>
      </c>
      <c r="K51" s="15"/>
    </row>
    <row r="52" spans="1:11" ht="5.25" customHeight="1" thickBot="1" x14ac:dyDescent="0.3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5"/>
    </row>
    <row r="53" spans="1:11" ht="15.75" thickBot="1" x14ac:dyDescent="0.3"/>
    <row r="54" spans="1:11" x14ac:dyDescent="0.25">
      <c r="A54" s="7"/>
      <c r="B54" s="8" t="s">
        <v>22</v>
      </c>
      <c r="C54" s="9" t="s">
        <v>54</v>
      </c>
      <c r="D54" s="9"/>
      <c r="E54" s="73"/>
      <c r="F54" s="73"/>
      <c r="G54" s="73"/>
      <c r="H54" s="73"/>
      <c r="I54" s="73"/>
      <c r="J54" s="73"/>
      <c r="K54" s="11"/>
    </row>
    <row r="55" spans="1:11" ht="6" customHeight="1" x14ac:dyDescent="0.25">
      <c r="A55" s="12"/>
      <c r="B55" s="13"/>
      <c r="C55" s="14"/>
      <c r="D55" s="13"/>
      <c r="E55" s="13"/>
      <c r="F55" s="13"/>
      <c r="G55" s="13"/>
      <c r="H55" s="13"/>
      <c r="I55" s="13"/>
      <c r="J55" s="13"/>
      <c r="K55" s="15"/>
    </row>
    <row r="56" spans="1:11" ht="28.5" x14ac:dyDescent="0.25">
      <c r="A56" s="12"/>
      <c r="B56" s="105" t="s">
        <v>55</v>
      </c>
      <c r="C56" s="106"/>
      <c r="D56" s="106"/>
      <c r="E56" s="106"/>
      <c r="F56" s="106"/>
      <c r="G56" s="16" t="s">
        <v>20</v>
      </c>
      <c r="H56" s="17" t="s">
        <v>56</v>
      </c>
      <c r="I56" s="18" t="s">
        <v>7</v>
      </c>
      <c r="J56" s="19"/>
      <c r="K56" s="15"/>
    </row>
    <row r="57" spans="1:11" x14ac:dyDescent="0.25">
      <c r="A57" s="12"/>
      <c r="B57" s="20"/>
      <c r="C57" s="20"/>
      <c r="D57" s="20"/>
      <c r="E57" s="20"/>
      <c r="F57" s="20"/>
      <c r="G57" s="20"/>
      <c r="H57" s="20"/>
      <c r="I57" s="20"/>
      <c r="J57" s="20"/>
      <c r="K57" s="15"/>
    </row>
    <row r="58" spans="1:11" x14ac:dyDescent="0.25">
      <c r="A58" s="12"/>
      <c r="B58" s="107" t="e">
        <f>J44</f>
        <v>#DIV/0!</v>
      </c>
      <c r="C58" s="108"/>
      <c r="D58" s="108"/>
      <c r="E58" s="108"/>
      <c r="F58" s="108"/>
      <c r="G58" s="16" t="s">
        <v>20</v>
      </c>
      <c r="H58" s="90">
        <f>J51</f>
        <v>0</v>
      </c>
      <c r="I58" s="18" t="s">
        <v>7</v>
      </c>
      <c r="J58" s="22" t="e">
        <f>B58+H58</f>
        <v>#DIV/0!</v>
      </c>
      <c r="K58" s="15"/>
    </row>
    <row r="59" spans="1:11" ht="6.75" customHeight="1" thickBot="1" x14ac:dyDescent="0.3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5"/>
    </row>
    <row r="60" spans="1:11" ht="15.75" thickBot="1" x14ac:dyDescent="0.3"/>
    <row r="61" spans="1:11" x14ac:dyDescent="0.25">
      <c r="A61" s="7"/>
      <c r="B61" s="91" t="s">
        <v>23</v>
      </c>
      <c r="C61" s="92" t="s">
        <v>57</v>
      </c>
      <c r="D61" s="92"/>
      <c r="E61" s="10"/>
      <c r="F61" s="10"/>
      <c r="G61" s="10"/>
      <c r="H61" s="10"/>
      <c r="I61" s="10"/>
      <c r="J61" s="10"/>
      <c r="K61" s="11"/>
    </row>
    <row r="62" spans="1:11" ht="5.25" customHeight="1" x14ac:dyDescent="0.25">
      <c r="A62" s="12"/>
      <c r="B62" s="13"/>
      <c r="C62" s="14"/>
      <c r="D62" s="13"/>
      <c r="E62" s="13"/>
      <c r="F62" s="13"/>
      <c r="G62" s="13"/>
      <c r="H62" s="13"/>
      <c r="I62" s="13"/>
      <c r="J62" s="13"/>
      <c r="K62" s="15"/>
    </row>
    <row r="63" spans="1:11" ht="32.25" customHeight="1" x14ac:dyDescent="0.25">
      <c r="A63" s="12"/>
      <c r="B63" s="101" t="s">
        <v>58</v>
      </c>
      <c r="C63" s="102"/>
      <c r="D63" s="102"/>
      <c r="E63" s="102"/>
      <c r="F63" s="102"/>
      <c r="G63" s="16" t="s">
        <v>14</v>
      </c>
      <c r="H63" s="17" t="s">
        <v>24</v>
      </c>
      <c r="I63" s="18" t="s">
        <v>7</v>
      </c>
      <c r="J63" s="19"/>
      <c r="K63" s="15"/>
    </row>
    <row r="64" spans="1:11" x14ac:dyDescent="0.25">
      <c r="A64" s="12"/>
      <c r="B64" s="20"/>
      <c r="C64" s="20"/>
      <c r="D64" s="20"/>
      <c r="E64" s="20"/>
      <c r="F64" s="20"/>
      <c r="G64" s="20"/>
      <c r="H64" s="20"/>
      <c r="I64" s="20"/>
      <c r="J64" s="20"/>
      <c r="K64" s="15"/>
    </row>
    <row r="65" spans="1:11" x14ac:dyDescent="0.25">
      <c r="A65" s="12"/>
      <c r="B65" s="103">
        <f>J18+J23</f>
        <v>0</v>
      </c>
      <c r="C65" s="104"/>
      <c r="D65" s="104"/>
      <c r="E65" s="104"/>
      <c r="F65" s="104"/>
      <c r="G65" s="16" t="s">
        <v>14</v>
      </c>
      <c r="H65" s="26">
        <v>4.5</v>
      </c>
      <c r="I65" s="18" t="s">
        <v>7</v>
      </c>
      <c r="J65" s="22">
        <f>B65*H65</f>
        <v>0</v>
      </c>
      <c r="K65" s="15"/>
    </row>
    <row r="66" spans="1:11" ht="6.75" customHeight="1" thickBot="1" x14ac:dyDescent="0.3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5"/>
    </row>
    <row r="67" spans="1:11" ht="15.75" thickBot="1" x14ac:dyDescent="0.3"/>
    <row r="68" spans="1:11" ht="33.75" customHeight="1" x14ac:dyDescent="0.25">
      <c r="A68" s="7"/>
      <c r="B68" s="93" t="s">
        <v>29</v>
      </c>
      <c r="C68" s="132" t="s">
        <v>45</v>
      </c>
      <c r="D68" s="132"/>
      <c r="E68" s="132"/>
      <c r="F68" s="132"/>
      <c r="G68" s="132"/>
      <c r="H68" s="132"/>
      <c r="I68" s="132"/>
      <c r="J68" s="132"/>
      <c r="K68" s="133"/>
    </row>
    <row r="69" spans="1:11" ht="4.5" customHeight="1" x14ac:dyDescent="0.25">
      <c r="A69" s="12"/>
      <c r="B69" s="13"/>
      <c r="C69" s="14"/>
      <c r="D69" s="13"/>
      <c r="E69" s="13"/>
      <c r="F69" s="13"/>
      <c r="G69" s="13"/>
      <c r="H69" s="13"/>
      <c r="I69" s="13"/>
      <c r="J69" s="13"/>
      <c r="K69" s="15"/>
    </row>
    <row r="70" spans="1:11" x14ac:dyDescent="0.25">
      <c r="A70" s="12"/>
      <c r="B70" s="105" t="s">
        <v>59</v>
      </c>
      <c r="C70" s="106"/>
      <c r="D70" s="106"/>
      <c r="E70" s="106"/>
      <c r="F70" s="106"/>
      <c r="G70" s="16" t="s">
        <v>20</v>
      </c>
      <c r="H70" s="17" t="s">
        <v>25</v>
      </c>
      <c r="I70" s="18" t="s">
        <v>7</v>
      </c>
      <c r="J70" s="19"/>
      <c r="K70" s="15"/>
    </row>
    <row r="71" spans="1:11" x14ac:dyDescent="0.25">
      <c r="A71" s="12"/>
      <c r="B71" s="20"/>
      <c r="C71" s="20"/>
      <c r="D71" s="20"/>
      <c r="E71" s="20"/>
      <c r="F71" s="20"/>
      <c r="G71" s="20"/>
      <c r="H71" s="20"/>
      <c r="I71" s="20"/>
      <c r="J71" s="20"/>
      <c r="K71" s="15"/>
    </row>
    <row r="72" spans="1:11" x14ac:dyDescent="0.25">
      <c r="A72" s="12"/>
      <c r="B72" s="107" t="e">
        <f>J58</f>
        <v>#DIV/0!</v>
      </c>
      <c r="C72" s="108"/>
      <c r="D72" s="108"/>
      <c r="E72" s="108"/>
      <c r="F72" s="108"/>
      <c r="G72" s="16" t="s">
        <v>20</v>
      </c>
      <c r="H72" s="21">
        <f>J65</f>
        <v>0</v>
      </c>
      <c r="I72" s="18" t="s">
        <v>7</v>
      </c>
      <c r="J72" s="22" t="e">
        <f>B72+H72</f>
        <v>#DIV/0!</v>
      </c>
      <c r="K72" s="15"/>
    </row>
    <row r="73" spans="1:11" ht="6" customHeight="1" thickBot="1" x14ac:dyDescent="0.3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5"/>
    </row>
  </sheetData>
  <sheetProtection algorithmName="SHA-512" hashValue="QkdIl01ut/kNc+h/SukWe6QGE93Kld2wjsUw9fI83pZTTkPOTIjMNsgQXE3WWwF0eA0ZtdZNrPzapOfoW1sH3g==" saltValue="wKYT55mhN/zg70wDAAUJoA==" spinCount="100000" sheet="1" objects="1" scenarios="1"/>
  <mergeCells count="42">
    <mergeCell ref="F4:H4"/>
    <mergeCell ref="F5:H5"/>
    <mergeCell ref="C68:K68"/>
    <mergeCell ref="C40:K40"/>
    <mergeCell ref="B21:H21"/>
    <mergeCell ref="C18:H18"/>
    <mergeCell ref="B20:J20"/>
    <mergeCell ref="C23:H23"/>
    <mergeCell ref="K31:K32"/>
    <mergeCell ref="B38:E38"/>
    <mergeCell ref="I4:J4"/>
    <mergeCell ref="I5:J5"/>
    <mergeCell ref="C4:E6"/>
    <mergeCell ref="F6:H6"/>
    <mergeCell ref="I6:J6"/>
    <mergeCell ref="B31:F31"/>
    <mergeCell ref="B32:F32"/>
    <mergeCell ref="G31:G32"/>
    <mergeCell ref="I31:I32"/>
    <mergeCell ref="J31:J32"/>
    <mergeCell ref="B8:J8"/>
    <mergeCell ref="B25:H25"/>
    <mergeCell ref="B14:H14"/>
    <mergeCell ref="B16:H16"/>
    <mergeCell ref="B12:H12"/>
    <mergeCell ref="B13:J13"/>
    <mergeCell ref="A10:E10"/>
    <mergeCell ref="F10:J10"/>
    <mergeCell ref="B42:C42"/>
    <mergeCell ref="E42:F42"/>
    <mergeCell ref="B44:C44"/>
    <mergeCell ref="E44:F44"/>
    <mergeCell ref="B49:C49"/>
    <mergeCell ref="E49:H49"/>
    <mergeCell ref="B63:F63"/>
    <mergeCell ref="B65:F65"/>
    <mergeCell ref="B70:F70"/>
    <mergeCell ref="B72:F72"/>
    <mergeCell ref="B51:C51"/>
    <mergeCell ref="B56:F56"/>
    <mergeCell ref="B58:F58"/>
    <mergeCell ref="E51:H51"/>
  </mergeCells>
  <conditionalFormatting sqref="J14 J16 J18">
    <cfRule type="expression" priority="4">
      <formula>$F$10="le type accueil Périscolaire Tap"</formula>
    </cfRule>
    <cfRule type="expression" dxfId="4" priority="5">
      <formula>$F$10="le type accueil Périscolaire hors Tap et le type accueil Périscolaire Tap"</formula>
    </cfRule>
    <cfRule type="expression" dxfId="3" priority="6">
      <formula>$F$10="le type accueil Périscolaire hors Tap"</formula>
    </cfRule>
  </conditionalFormatting>
  <conditionalFormatting sqref="J21 J23">
    <cfRule type="expression" dxfId="2" priority="1">
      <formula>$F$10="le type accueil Périscolaire hors Tap"</formula>
    </cfRule>
    <cfRule type="expression" dxfId="1" priority="2">
      <formula>$F$10="le type accueil Périscolaire hors Tap et le type accueil Périscolaire Tap"</formula>
    </cfRule>
    <cfRule type="expression" dxfId="0" priority="3">
      <formula>$F$10="le type accueil Périscolaire Tap"</formula>
    </cfRule>
  </conditionalFormatting>
  <dataValidations count="2">
    <dataValidation type="list" allowBlank="1" showInputMessage="1" showErrorMessage="1" sqref="J14" xr:uid="{7A8789AF-AB37-4172-BD5B-A7ED14336A08}">
      <formula1>"99%,100%"</formula1>
    </dataValidation>
    <dataValidation type="list" allowBlank="1" showInputMessage="1" showErrorMessage="1" sqref="F10" xr:uid="{5B683FE9-32C3-425C-95C0-534A6715FAB7}">
      <formula1>"le type accueil Périscolaire hors Tap,le type accueil Périscolaire Tap,le type accueil Périscolaire hors Tap et le type accueil Périscolaire Tap"</formula1>
    </dataValidation>
  </dataValidations>
  <pageMargins left="0.7" right="0.7" top="0.75" bottom="0.75" header="0.3" footer="0.3"/>
  <pageSetup paperSize="9" scale="91" fitToHeight="0" orientation="portrait" r:id="rId1"/>
  <rowBreaks count="1" manualBreakCount="1">
    <brk id="46" max="10" man="1"/>
  </rowBreaks>
  <ignoredErrors>
    <ignoredError sqref="J72 B72 H58 B58 J58 E44 J44 J31 J38 F38 I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251-2D34-4ADB-B290-5BC70A675152}">
  <sheetPr>
    <pageSetUpPr fitToPage="1"/>
  </sheetPr>
  <dimension ref="A1:L55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2.7109375" style="6" customWidth="1"/>
    <col min="2" max="2" width="11.7109375" style="6" customWidth="1"/>
    <col min="3" max="3" width="11.42578125" style="6" customWidth="1"/>
    <col min="4" max="4" width="2.7109375" style="6" customWidth="1"/>
    <col min="5" max="5" width="11.140625" style="6" customWidth="1"/>
    <col min="6" max="6" width="11.85546875" style="6" customWidth="1"/>
    <col min="7" max="7" width="3.42578125" style="6" customWidth="1"/>
    <col min="8" max="8" width="24" style="6" customWidth="1"/>
    <col min="9" max="9" width="3.28515625" style="6" customWidth="1"/>
    <col min="10" max="10" width="16.28515625" style="6" bestFit="1" customWidth="1"/>
    <col min="11" max="11" width="2.7109375" style="6" customWidth="1"/>
    <col min="12" max="12" width="20.28515625" style="6" customWidth="1"/>
    <col min="13" max="16384" width="11.42578125" style="6"/>
  </cols>
  <sheetData>
    <row r="1" spans="1:12" x14ac:dyDescent="0.25">
      <c r="L1" s="39" t="s">
        <v>65</v>
      </c>
    </row>
    <row r="2" spans="1:12" ht="18" x14ac:dyDescent="0.25">
      <c r="C2" s="40" t="s">
        <v>60</v>
      </c>
      <c r="D2" s="40"/>
      <c r="L2" s="41" t="s">
        <v>3</v>
      </c>
    </row>
    <row r="3" spans="1:12" ht="42" customHeight="1" x14ac:dyDescent="0.25">
      <c r="C3" s="162" t="s">
        <v>77</v>
      </c>
      <c r="D3" s="162"/>
      <c r="E3" s="162"/>
      <c r="F3" s="162"/>
      <c r="G3" s="162"/>
      <c r="H3" s="162"/>
      <c r="I3" s="162"/>
      <c r="J3" s="162"/>
      <c r="L3" s="42"/>
    </row>
    <row r="4" spans="1:12" ht="15.75" customHeight="1" thickBot="1" x14ac:dyDescent="0.3">
      <c r="C4" s="147" t="s">
        <v>0</v>
      </c>
      <c r="D4" s="148"/>
      <c r="E4" s="149"/>
      <c r="F4" s="127" t="s">
        <v>1</v>
      </c>
      <c r="G4" s="128"/>
      <c r="H4" s="128"/>
      <c r="I4" s="143">
        <v>2024</v>
      </c>
      <c r="J4" s="144"/>
      <c r="L4" s="100" t="s">
        <v>74</v>
      </c>
    </row>
    <row r="5" spans="1:12" ht="15.75" customHeight="1" thickBot="1" x14ac:dyDescent="0.3">
      <c r="C5" s="153"/>
      <c r="D5" s="154"/>
      <c r="E5" s="155"/>
      <c r="F5" s="129" t="s">
        <v>26</v>
      </c>
      <c r="G5" s="130"/>
      <c r="H5" s="131"/>
      <c r="I5" s="145" t="e">
        <f>J51</f>
        <v>#DIV/0!</v>
      </c>
      <c r="J5" s="146"/>
      <c r="L5" s="100" t="s">
        <v>75</v>
      </c>
    </row>
    <row r="6" spans="1:12" x14ac:dyDescent="0.25">
      <c r="L6" s="42"/>
    </row>
    <row r="7" spans="1:12" ht="38.25" customHeight="1" x14ac:dyDescent="0.25">
      <c r="B7" s="119" t="s">
        <v>64</v>
      </c>
      <c r="C7" s="119"/>
      <c r="D7" s="119"/>
      <c r="E7" s="119"/>
      <c r="F7" s="119"/>
      <c r="G7" s="119"/>
      <c r="H7" s="119"/>
      <c r="I7" s="119"/>
      <c r="J7" s="119"/>
    </row>
    <row r="8" spans="1:12" ht="11.25" customHeight="1" thickBot="1" x14ac:dyDescent="0.3">
      <c r="B8" s="43"/>
      <c r="C8" s="43"/>
      <c r="D8" s="43"/>
      <c r="E8" s="43"/>
      <c r="F8" s="43"/>
      <c r="G8" s="43"/>
      <c r="H8" s="43"/>
      <c r="I8" s="43"/>
      <c r="J8" s="43"/>
    </row>
    <row r="9" spans="1:12" ht="15.75" thickBot="1" x14ac:dyDescent="0.3">
      <c r="A9" s="7"/>
      <c r="B9" s="123" t="s">
        <v>4</v>
      </c>
      <c r="C9" s="123"/>
      <c r="D9" s="123"/>
      <c r="E9" s="123"/>
      <c r="F9" s="123"/>
      <c r="G9" s="123"/>
      <c r="H9" s="123"/>
      <c r="I9" s="44"/>
      <c r="J9" s="45">
        <f>I4</f>
        <v>2024</v>
      </c>
      <c r="K9" s="11"/>
      <c r="L9" s="46"/>
    </row>
    <row r="10" spans="1:12" ht="15.75" thickTop="1" x14ac:dyDescent="0.25">
      <c r="A10" s="47"/>
      <c r="B10" s="124" t="s">
        <v>48</v>
      </c>
      <c r="C10" s="124"/>
      <c r="D10" s="124"/>
      <c r="E10" s="124"/>
      <c r="F10" s="124"/>
      <c r="G10" s="124"/>
      <c r="H10" s="124"/>
      <c r="I10" s="124"/>
      <c r="J10" s="124"/>
      <c r="K10" s="48"/>
      <c r="L10" s="46"/>
    </row>
    <row r="11" spans="1:12" x14ac:dyDescent="0.25">
      <c r="A11" s="12"/>
      <c r="B11" s="121" t="s">
        <v>5</v>
      </c>
      <c r="C11" s="121"/>
      <c r="D11" s="121"/>
      <c r="E11" s="121"/>
      <c r="F11" s="121"/>
      <c r="G11" s="121"/>
      <c r="H11" s="121"/>
      <c r="I11" s="49"/>
      <c r="J11" s="50">
        <f>' PS ALSH et compl. inclusif'!J14</f>
        <v>0</v>
      </c>
      <c r="K11" s="15"/>
      <c r="L11" s="46"/>
    </row>
    <row r="12" spans="1:12" ht="3.75" customHeight="1" x14ac:dyDescent="0.25">
      <c r="A12" s="12"/>
      <c r="B12" s="51"/>
      <c r="C12" s="51"/>
      <c r="D12" s="51"/>
      <c r="E12" s="51"/>
      <c r="F12" s="51"/>
      <c r="G12" s="51"/>
      <c r="H12" s="51"/>
      <c r="I12" s="51"/>
      <c r="J12" s="52"/>
      <c r="K12" s="15"/>
      <c r="L12" s="46"/>
    </row>
    <row r="13" spans="1:12" ht="32.25" customHeight="1" x14ac:dyDescent="0.25">
      <c r="A13" s="37"/>
      <c r="B13" s="122" t="s">
        <v>70</v>
      </c>
      <c r="C13" s="122"/>
      <c r="D13" s="122"/>
      <c r="E13" s="122"/>
      <c r="F13" s="122"/>
      <c r="G13" s="122"/>
      <c r="H13" s="122"/>
      <c r="I13" s="53"/>
      <c r="J13" s="54">
        <f>' PS ALSH et compl. inclusif'!J16</f>
        <v>0</v>
      </c>
      <c r="K13" s="55"/>
      <c r="L13" s="56">
        <f>J11*J13</f>
        <v>0</v>
      </c>
    </row>
    <row r="14" spans="1:12" ht="5.25" customHeight="1" thickBot="1" x14ac:dyDescent="0.3">
      <c r="A14" s="12"/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59"/>
    </row>
    <row r="15" spans="1:12" ht="15.75" thickTop="1" x14ac:dyDescent="0.25">
      <c r="A15" s="47"/>
      <c r="B15" s="139" t="s">
        <v>49</v>
      </c>
      <c r="C15" s="139"/>
      <c r="D15" s="139"/>
      <c r="E15" s="139"/>
      <c r="F15" s="139"/>
      <c r="G15" s="139"/>
      <c r="H15" s="139"/>
      <c r="I15" s="139"/>
      <c r="J15" s="139"/>
      <c r="K15" s="15"/>
      <c r="L15" s="59"/>
    </row>
    <row r="16" spans="1:12" ht="48" customHeight="1" x14ac:dyDescent="0.25">
      <c r="A16" s="12"/>
      <c r="B16" s="136" t="s">
        <v>72</v>
      </c>
      <c r="C16" s="136"/>
      <c r="D16" s="136"/>
      <c r="E16" s="136"/>
      <c r="F16" s="136"/>
      <c r="G16" s="136"/>
      <c r="H16" s="136"/>
      <c r="I16" s="60"/>
      <c r="J16" s="61">
        <f>' PS ALSH et compl. inclusif'!J21</f>
        <v>0</v>
      </c>
      <c r="K16" s="62"/>
      <c r="L16" s="56">
        <f>J16</f>
        <v>0</v>
      </c>
    </row>
    <row r="17" spans="1:12" ht="6.75" customHeight="1" thickBot="1" x14ac:dyDescent="0.3">
      <c r="A17" s="12"/>
      <c r="B17" s="51"/>
      <c r="C17" s="51"/>
      <c r="D17" s="51"/>
      <c r="E17" s="51"/>
      <c r="F17" s="51"/>
      <c r="G17" s="51"/>
      <c r="H17" s="51"/>
      <c r="I17" s="51"/>
      <c r="J17" s="51"/>
      <c r="K17" s="15"/>
      <c r="L17" s="59"/>
    </row>
    <row r="18" spans="1:12" ht="37.5" customHeight="1" thickTop="1" thickBot="1" x14ac:dyDescent="0.3">
      <c r="A18" s="63"/>
      <c r="B18" s="166" t="s">
        <v>50</v>
      </c>
      <c r="C18" s="166"/>
      <c r="D18" s="166"/>
      <c r="E18" s="166"/>
      <c r="F18" s="166"/>
      <c r="G18" s="166"/>
      <c r="H18" s="166"/>
      <c r="I18" s="64"/>
      <c r="J18" s="65">
        <f>' PS ALSH et compl. inclusif'!J25</f>
        <v>0</v>
      </c>
      <c r="K18" s="66"/>
      <c r="L18" s="56">
        <f>L16+L13</f>
        <v>0</v>
      </c>
    </row>
    <row r="19" spans="1:12" ht="15.75" thickBot="1" x14ac:dyDescent="0.3">
      <c r="L19" s="59"/>
    </row>
    <row r="20" spans="1:12" x14ac:dyDescent="0.25">
      <c r="A20" s="7"/>
      <c r="B20" s="163" t="s">
        <v>27</v>
      </c>
      <c r="C20" s="163"/>
      <c r="D20" s="163"/>
      <c r="E20" s="163"/>
      <c r="F20" s="163"/>
      <c r="G20" s="163"/>
      <c r="H20" s="163"/>
      <c r="I20" s="163"/>
      <c r="J20" s="163"/>
      <c r="K20" s="11"/>
    </row>
    <row r="21" spans="1:12" ht="27.75" customHeight="1" x14ac:dyDescent="0.25">
      <c r="A21" s="12"/>
      <c r="B21" s="164" t="s">
        <v>61</v>
      </c>
      <c r="C21" s="165"/>
      <c r="D21" s="165"/>
      <c r="E21" s="165"/>
      <c r="F21" s="165"/>
      <c r="G21" s="165"/>
      <c r="H21" s="165"/>
      <c r="I21" s="165"/>
      <c r="J21" s="165"/>
      <c r="K21" s="15"/>
    </row>
    <row r="22" spans="1:12" x14ac:dyDescent="0.25">
      <c r="A22" s="37"/>
      <c r="B22" s="38" t="s">
        <v>30</v>
      </c>
      <c r="C22" s="38"/>
      <c r="D22" s="38"/>
      <c r="E22" s="38"/>
      <c r="F22" s="38"/>
      <c r="G22" s="38"/>
      <c r="H22" s="38"/>
      <c r="I22" s="38"/>
      <c r="J22" s="4"/>
      <c r="K22" s="36"/>
    </row>
    <row r="23" spans="1:12" ht="6" customHeight="1" x14ac:dyDescent="0.25">
      <c r="A23" s="12"/>
      <c r="B23" s="20"/>
      <c r="C23" s="20"/>
      <c r="D23" s="20"/>
      <c r="E23" s="20"/>
      <c r="F23" s="20"/>
      <c r="G23" s="20"/>
      <c r="H23" s="20"/>
      <c r="I23" s="20"/>
      <c r="J23" s="35"/>
      <c r="K23" s="15"/>
    </row>
    <row r="24" spans="1:12" ht="15.75" thickBot="1" x14ac:dyDescent="0.3">
      <c r="A24" s="33"/>
      <c r="B24" s="34" t="s">
        <v>28</v>
      </c>
      <c r="C24" s="34"/>
      <c r="D24" s="34"/>
      <c r="E24" s="34"/>
      <c r="F24" s="34"/>
      <c r="G24" s="34"/>
      <c r="H24" s="34"/>
      <c r="I24" s="34"/>
      <c r="J24" s="5"/>
      <c r="K24" s="32"/>
    </row>
    <row r="25" spans="1:12" ht="15.75" thickBot="1" x14ac:dyDescent="0.3"/>
    <row r="26" spans="1:12" x14ac:dyDescent="0.25">
      <c r="A26" s="7"/>
      <c r="B26" s="8" t="s">
        <v>6</v>
      </c>
      <c r="C26" s="9" t="s">
        <v>36</v>
      </c>
      <c r="D26" s="9"/>
      <c r="E26" s="10"/>
      <c r="F26" s="10"/>
      <c r="G26" s="10"/>
      <c r="H26" s="10"/>
      <c r="I26" s="10"/>
      <c r="J26" s="10"/>
      <c r="K26" s="11"/>
    </row>
    <row r="27" spans="1:12" ht="5.25" customHeight="1" x14ac:dyDescent="0.25">
      <c r="A27" s="12"/>
      <c r="B27" s="13"/>
      <c r="C27" s="14"/>
      <c r="D27" s="13"/>
      <c r="E27" s="13"/>
      <c r="F27" s="13"/>
      <c r="G27" s="13"/>
      <c r="H27" s="13"/>
      <c r="I27" s="13"/>
      <c r="J27" s="13"/>
      <c r="K27" s="15"/>
    </row>
    <row r="28" spans="1:12" ht="32.25" customHeight="1" x14ac:dyDescent="0.25">
      <c r="A28" s="12"/>
      <c r="B28" s="105" t="s">
        <v>31</v>
      </c>
      <c r="C28" s="106"/>
      <c r="D28" s="106"/>
      <c r="E28" s="106"/>
      <c r="F28" s="106"/>
      <c r="G28" s="16" t="s">
        <v>14</v>
      </c>
      <c r="H28" s="17" t="s">
        <v>33</v>
      </c>
      <c r="I28" s="18" t="s">
        <v>7</v>
      </c>
      <c r="J28" s="19"/>
      <c r="K28" s="15"/>
    </row>
    <row r="29" spans="1:12" ht="7.5" customHeight="1" x14ac:dyDescent="0.25">
      <c r="A29" s="12"/>
      <c r="B29" s="20"/>
      <c r="C29" s="20"/>
      <c r="D29" s="20"/>
      <c r="E29" s="20"/>
      <c r="F29" s="20"/>
      <c r="G29" s="20"/>
      <c r="H29" s="20"/>
      <c r="I29" s="20"/>
      <c r="J29" s="20"/>
      <c r="K29" s="15"/>
    </row>
    <row r="30" spans="1:12" x14ac:dyDescent="0.25">
      <c r="A30" s="12"/>
      <c r="B30" s="103">
        <f>IF(L18&gt;=J22,J22,L18)</f>
        <v>0</v>
      </c>
      <c r="C30" s="104"/>
      <c r="D30" s="104"/>
      <c r="E30" s="104"/>
      <c r="F30" s="104"/>
      <c r="G30" s="16" t="s">
        <v>14</v>
      </c>
      <c r="H30" s="21">
        <f>J24</f>
        <v>0</v>
      </c>
      <c r="I30" s="18" t="s">
        <v>7</v>
      </c>
      <c r="J30" s="22">
        <f>B30*H30</f>
        <v>0</v>
      </c>
      <c r="K30" s="15"/>
    </row>
    <row r="31" spans="1:12" ht="15.75" thickBot="1" x14ac:dyDescent="0.3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5"/>
    </row>
    <row r="32" spans="1:12" ht="15.75" thickBot="1" x14ac:dyDescent="0.3"/>
    <row r="33" spans="1:11" x14ac:dyDescent="0.25">
      <c r="A33" s="7"/>
      <c r="B33" s="8" t="s">
        <v>11</v>
      </c>
      <c r="C33" s="9" t="s">
        <v>32</v>
      </c>
      <c r="D33" s="9"/>
      <c r="E33" s="10"/>
      <c r="F33" s="10"/>
      <c r="G33" s="10"/>
      <c r="H33" s="10"/>
      <c r="I33" s="10"/>
      <c r="J33" s="10"/>
      <c r="K33" s="11"/>
    </row>
    <row r="34" spans="1:11" x14ac:dyDescent="0.25">
      <c r="A34" s="12"/>
      <c r="B34" s="13"/>
      <c r="C34" s="14"/>
      <c r="D34" s="13"/>
      <c r="E34" s="13"/>
      <c r="F34" s="13"/>
      <c r="G34" s="13"/>
      <c r="H34" s="13"/>
      <c r="I34" s="13"/>
      <c r="J34" s="13"/>
      <c r="K34" s="15"/>
    </row>
    <row r="35" spans="1:11" ht="28.5" customHeight="1" x14ac:dyDescent="0.25">
      <c r="A35" s="12"/>
      <c r="B35" s="105" t="s">
        <v>35</v>
      </c>
      <c r="C35" s="106"/>
      <c r="D35" s="106"/>
      <c r="E35" s="106"/>
      <c r="F35" s="106"/>
      <c r="G35" s="16" t="s">
        <v>14</v>
      </c>
      <c r="H35" s="17" t="s">
        <v>34</v>
      </c>
      <c r="I35" s="18" t="s">
        <v>7</v>
      </c>
      <c r="J35" s="19"/>
      <c r="K35" s="15"/>
    </row>
    <row r="36" spans="1:11" x14ac:dyDescent="0.25">
      <c r="A36" s="12"/>
      <c r="B36" s="20"/>
      <c r="C36" s="20"/>
      <c r="D36" s="20"/>
      <c r="E36" s="20"/>
      <c r="F36" s="20"/>
      <c r="G36" s="20"/>
      <c r="H36" s="20"/>
      <c r="I36" s="20"/>
      <c r="J36" s="20"/>
      <c r="K36" s="15"/>
    </row>
    <row r="37" spans="1:11" x14ac:dyDescent="0.25">
      <c r="A37" s="12"/>
      <c r="B37" s="103">
        <f>IF(L18&lt;=J22,0,IF(J24+J22=0,L18,IF(L18&gt;J22*1.25,J22*0.25,L18-J22)))</f>
        <v>0</v>
      </c>
      <c r="C37" s="104"/>
      <c r="D37" s="104"/>
      <c r="E37" s="104"/>
      <c r="F37" s="104"/>
      <c r="G37" s="16" t="s">
        <v>14</v>
      </c>
      <c r="H37" s="26">
        <v>0.3</v>
      </c>
      <c r="I37" s="18" t="s">
        <v>7</v>
      </c>
      <c r="J37" s="22">
        <f>B37*H37</f>
        <v>0</v>
      </c>
      <c r="K37" s="15"/>
    </row>
    <row r="38" spans="1:11" ht="15.75" thickBot="1" x14ac:dyDescent="0.3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5"/>
    </row>
    <row r="39" spans="1:11" ht="15.75" thickBot="1" x14ac:dyDescent="0.3"/>
    <row r="40" spans="1:11" x14ac:dyDescent="0.25">
      <c r="A40" s="7"/>
      <c r="B40" s="8" t="s">
        <v>17</v>
      </c>
      <c r="C40" s="9" t="s">
        <v>37</v>
      </c>
      <c r="D40" s="9"/>
      <c r="E40" s="10"/>
      <c r="F40" s="10"/>
      <c r="G40" s="10"/>
      <c r="H40" s="10"/>
      <c r="I40" s="10"/>
      <c r="J40" s="10"/>
      <c r="K40" s="11"/>
    </row>
    <row r="41" spans="1:11" x14ac:dyDescent="0.25">
      <c r="A41" s="12"/>
      <c r="B41" s="13"/>
      <c r="C41" s="14"/>
      <c r="D41" s="13"/>
      <c r="E41" s="13"/>
      <c r="F41" s="13"/>
      <c r="G41" s="13"/>
      <c r="H41" s="13"/>
      <c r="I41" s="13"/>
      <c r="J41" s="13"/>
      <c r="K41" s="15"/>
    </row>
    <row r="42" spans="1:11" ht="28.5" x14ac:dyDescent="0.25">
      <c r="A42" s="12"/>
      <c r="B42" s="105" t="s">
        <v>38</v>
      </c>
      <c r="C42" s="106"/>
      <c r="D42" s="106"/>
      <c r="E42" s="106"/>
      <c r="F42" s="106"/>
      <c r="G42" s="16" t="s">
        <v>39</v>
      </c>
      <c r="H42" s="17" t="s">
        <v>40</v>
      </c>
      <c r="I42" s="18" t="s">
        <v>7</v>
      </c>
      <c r="J42" s="19"/>
      <c r="K42" s="15"/>
    </row>
    <row r="43" spans="1:11" x14ac:dyDescent="0.25">
      <c r="A43" s="12"/>
      <c r="B43" s="20"/>
      <c r="C43" s="20"/>
      <c r="D43" s="20"/>
      <c r="E43" s="20"/>
      <c r="F43" s="20"/>
      <c r="G43" s="20"/>
      <c r="H43" s="20"/>
      <c r="I43" s="20"/>
      <c r="J43" s="20"/>
      <c r="K43" s="15"/>
    </row>
    <row r="44" spans="1:11" x14ac:dyDescent="0.25">
      <c r="A44" s="12"/>
      <c r="B44" s="107" t="e">
        <f>' PS ALSH et compl. inclusif'!J72+'BT offres existante et nouvelle'!J30+'BT offres existante et nouvelle'!J37</f>
        <v>#DIV/0!</v>
      </c>
      <c r="C44" s="108"/>
      <c r="D44" s="108"/>
      <c r="E44" s="108"/>
      <c r="F44" s="108"/>
      <c r="G44" s="16" t="s">
        <v>39</v>
      </c>
      <c r="H44" s="21">
        <f>J18</f>
        <v>0</v>
      </c>
      <c r="I44" s="18" t="s">
        <v>7</v>
      </c>
      <c r="J44" s="27" t="e">
        <f>B44/H44</f>
        <v>#DIV/0!</v>
      </c>
      <c r="K44" s="15"/>
    </row>
    <row r="45" spans="1:11" ht="15.75" thickBot="1" x14ac:dyDescent="0.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5"/>
    </row>
    <row r="46" spans="1:11" ht="15.75" thickBot="1" x14ac:dyDescent="0.3"/>
    <row r="47" spans="1:11" ht="54.75" customHeight="1" x14ac:dyDescent="0.25">
      <c r="A47" s="7"/>
      <c r="B47" s="8" t="s">
        <v>19</v>
      </c>
      <c r="C47" s="167" t="s">
        <v>46</v>
      </c>
      <c r="D47" s="167"/>
      <c r="E47" s="167"/>
      <c r="F47" s="167"/>
      <c r="G47" s="167"/>
      <c r="H47" s="167"/>
      <c r="I47" s="167"/>
      <c r="J47" s="167"/>
      <c r="K47" s="168"/>
    </row>
    <row r="48" spans="1:11" x14ac:dyDescent="0.25">
      <c r="A48" s="12"/>
      <c r="B48" s="13"/>
      <c r="C48" s="14"/>
      <c r="D48" s="13"/>
      <c r="E48" s="13"/>
      <c r="F48" s="13"/>
      <c r="G48" s="13"/>
      <c r="H48" s="13"/>
      <c r="I48" s="13"/>
      <c r="J48" s="13"/>
      <c r="K48" s="15"/>
    </row>
    <row r="49" spans="1:12" ht="28.5" customHeight="1" x14ac:dyDescent="0.25">
      <c r="A49" s="12"/>
      <c r="B49" s="105" t="s">
        <v>41</v>
      </c>
      <c r="C49" s="106"/>
      <c r="D49" s="28" t="s">
        <v>20</v>
      </c>
      <c r="E49" s="106" t="s">
        <v>42</v>
      </c>
      <c r="F49" s="106"/>
      <c r="G49" s="29" t="s">
        <v>43</v>
      </c>
      <c r="H49" s="28" t="s">
        <v>44</v>
      </c>
      <c r="I49" s="18" t="s">
        <v>7</v>
      </c>
      <c r="J49" s="19"/>
      <c r="K49" s="15"/>
    </row>
    <row r="50" spans="1:12" x14ac:dyDescent="0.25">
      <c r="A50" s="12"/>
      <c r="B50" s="20"/>
      <c r="C50" s="20"/>
      <c r="D50" s="20"/>
      <c r="E50" s="20"/>
      <c r="F50" s="20"/>
      <c r="G50" s="20"/>
      <c r="H50" s="20"/>
      <c r="I50" s="20"/>
      <c r="J50" s="20"/>
      <c r="K50" s="15"/>
    </row>
    <row r="51" spans="1:12" x14ac:dyDescent="0.25">
      <c r="A51" s="12"/>
      <c r="B51" s="107">
        <f>J30</f>
        <v>0</v>
      </c>
      <c r="C51" s="108"/>
      <c r="D51" s="30" t="s">
        <v>20</v>
      </c>
      <c r="E51" s="108">
        <f>J37</f>
        <v>0</v>
      </c>
      <c r="F51" s="108"/>
      <c r="G51" s="161" t="e">
        <f>IF(J44&lt;=0.8,0,IF(J44&gt;=1,-(B51+E51),H44*0.8-B44))</f>
        <v>#DIV/0!</v>
      </c>
      <c r="H51" s="161"/>
      <c r="I51" s="18" t="s">
        <v>7</v>
      </c>
      <c r="J51" s="22" t="e">
        <f>B51+E51+G51</f>
        <v>#DIV/0!</v>
      </c>
      <c r="K51" s="15"/>
      <c r="L51" s="31"/>
    </row>
    <row r="52" spans="1:12" ht="15.75" thickBot="1" x14ac:dyDescent="0.3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5"/>
    </row>
    <row r="55" spans="1:12" x14ac:dyDescent="0.25">
      <c r="C55" s="31"/>
    </row>
  </sheetData>
  <sheetProtection algorithmName="SHA-512" hashValue="sAolPyn70KkPeplfywus4zF/EWe80G4kYrhUwkACuvkb0bfylbWMOElqkYb+qhSFafzQqFyMouKDMhLiJX+gHQ==" saltValue="bB4RA2PdbU6ETjc4uAkekA==" spinCount="100000" sheet="1" objects="1" scenarios="1"/>
  <mergeCells count="28">
    <mergeCell ref="B42:F42"/>
    <mergeCell ref="B44:F44"/>
    <mergeCell ref="C47:K47"/>
    <mergeCell ref="B49:C49"/>
    <mergeCell ref="E49:F49"/>
    <mergeCell ref="B51:C51"/>
    <mergeCell ref="E51:F51"/>
    <mergeCell ref="G51:H51"/>
    <mergeCell ref="C3:J3"/>
    <mergeCell ref="B20:J20"/>
    <mergeCell ref="B21:J21"/>
    <mergeCell ref="B15:J15"/>
    <mergeCell ref="B16:H16"/>
    <mergeCell ref="B18:H18"/>
    <mergeCell ref="F4:H4"/>
    <mergeCell ref="I4:J4"/>
    <mergeCell ref="F5:H5"/>
    <mergeCell ref="I5:J5"/>
    <mergeCell ref="B9:H9"/>
    <mergeCell ref="B10:J10"/>
    <mergeCell ref="B11:H11"/>
    <mergeCell ref="B37:F37"/>
    <mergeCell ref="C4:E5"/>
    <mergeCell ref="B13:H13"/>
    <mergeCell ref="B7:J7"/>
    <mergeCell ref="B30:F30"/>
    <mergeCell ref="B28:F28"/>
    <mergeCell ref="B35:F35"/>
  </mergeCells>
  <pageMargins left="0.7" right="0.7" top="0.75" bottom="0.75" header="0.3" footer="0.3"/>
  <pageSetup paperSize="9" scale="87" fitToHeight="0" orientation="portrait" verticalDpi="0" r:id="rId1"/>
  <rowBreaks count="1" manualBreakCount="1">
    <brk id="46" max="10" man="1"/>
  </rowBreaks>
  <ignoredErrors>
    <ignoredError sqref="G51 J51 J44 B44 I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PS ALSH et compl. inclusif</vt:lpstr>
      <vt:lpstr>BT offres existante et nouvelle</vt:lpstr>
      <vt:lpstr>' PS ALSH et compl. inclusif'!Zone_d_impression</vt:lpstr>
      <vt:lpstr>'BT offres existante et nouvelle'!Zone_d_impression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2024-09-18T04:59:39Z</cp:lastPrinted>
  <dcterms:created xsi:type="dcterms:W3CDTF">2024-09-16T09:30:00Z</dcterms:created>
  <dcterms:modified xsi:type="dcterms:W3CDTF">2025-02-27T10:21:36Z</dcterms:modified>
</cp:coreProperties>
</file>