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ESTATIONS DE SERVICE\2025\espace rencontre\"/>
    </mc:Choice>
  </mc:AlternateContent>
  <xr:revisionPtr revIDLastSave="0" documentId="13_ncr:1_{D25B73B5-AFF9-4B8A-8051-B1B91733E713}" xr6:coauthVersionLast="47" xr6:coauthVersionMax="47" xr10:uidLastSave="{00000000-0000-0000-0000-000000000000}"/>
  <workbookProtection workbookAlgorithmName="SHA-512" workbookHashValue="AsTlFZKv9miyN5znuaX82MLTZCIvkv8AVbyamJXMH0yX+r4StGHYjroyiAdlTMDdwL9L3P7D+c7c0LsPACA8fA==" workbookSaltValue="iTU6s5BmJgEgkTPQSaZkwQ==" workbookSpinCount="100000" lockStructure="1"/>
  <bookViews>
    <workbookView xWindow="28680" yWindow="-120" windowWidth="29040" windowHeight="15720" xr2:uid="{B8749490-76EF-4B89-9714-205A86AEA0FA}"/>
  </bookViews>
  <sheets>
    <sheet name="PS ER" sheetId="1" r:id="rId1"/>
  </sheets>
  <definedNames>
    <definedName name="_xlnm.Print_Area" localSheetId="0">'PS ER'!$A$1:$K$43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M17" i="1" s="1"/>
  <c r="J20" i="1" s="1"/>
  <c r="H28" i="1" l="1"/>
  <c r="H29" i="1" l="1"/>
  <c r="B41" i="1"/>
  <c r="J28" i="1" l="1"/>
  <c r="F35" i="1" s="1"/>
  <c r="J35" i="1" s="1"/>
  <c r="H41" i="1" s="1"/>
  <c r="J41" i="1" s="1"/>
  <c r="I4" i="1" s="1"/>
</calcChain>
</file>

<file path=xl/sharedStrings.xml><?xml version="1.0" encoding="utf-8"?>
<sst xmlns="http://schemas.openxmlformats.org/spreadsheetml/2006/main" count="44" uniqueCount="35">
  <si>
    <t>Seules les cases grisées sont à compléter</t>
  </si>
  <si>
    <t>Les calculs se font automatiquement.</t>
  </si>
  <si>
    <t>SIMULATION</t>
  </si>
  <si>
    <t xml:space="preserve">Année 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</si>
  <si>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</si>
  <si>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</si>
  <si>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r>
      <t xml:space="preserve">Nombre d'heures de fontionnement retenues </t>
    </r>
    <r>
      <rPr>
        <i/>
        <sz val="10"/>
        <color theme="1"/>
        <rFont val="Arial"/>
        <family val="2"/>
      </rPr>
      <t>(= heures d'ouverture + heures d'organisation dans la limite de 50% des heures d'ouverture)</t>
    </r>
  </si>
  <si>
    <t>Plafond hrs orga possible (50% hrs ouverture)</t>
  </si>
  <si>
    <t>Étape 1</t>
  </si>
  <si>
    <t>Détermination du coût horaire à retenir pour le calcul de la PS</t>
  </si>
  <si>
    <t>Calcul du prix de revient</t>
  </si>
  <si>
    <t>=</t>
  </si>
  <si>
    <t>/h</t>
  </si>
  <si>
    <t>Nbre d'heures de fonctionnement retenues</t>
  </si>
  <si>
    <t>Étape 2</t>
  </si>
  <si>
    <t>Taux de la PS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</si>
  <si>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</si>
  <si>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</si>
  <si>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Étape 3</t>
  </si>
  <si>
    <t>Nombre d'heures de fonctionnement retenues</t>
  </si>
  <si>
    <t>Montant PS ER</t>
  </si>
  <si>
    <t>PS ESPACE RENCONTRE</t>
  </si>
  <si>
    <t>Espace de Rencontre financé par la PS Espace Rencontre</t>
  </si>
  <si>
    <t>Afin de pouvoir bénéficier de vos droits, il est nécessaire que votre activité Espace Rencontre soit conforme aux exigences du référentiel et de la PS. N'hésitez pas à contacter votre Chargé de Conseil en cas de difficulté particulière.</t>
  </si>
  <si>
    <t>Type accueil Espace de Rencontre</t>
  </si>
  <si>
    <t>Total des dépenses de l'Espace Rencontre</t>
  </si>
  <si>
    <t>Montant PS ER unitaire</t>
  </si>
  <si>
    <t>Prix plafond Espace Rencontre</t>
  </si>
  <si>
    <r>
      <t xml:space="preserve">Montant de la PS ER </t>
    </r>
    <r>
      <rPr>
        <b/>
        <sz val="11"/>
        <color rgb="FF0070C0"/>
        <rFont val="Arial"/>
        <family val="2"/>
      </rPr>
      <t>pouvant être déclaré en 70623</t>
    </r>
    <r>
      <rPr>
        <sz val="8"/>
        <color rgb="FF0070C0"/>
        <rFont val="Arial"/>
        <family val="2"/>
      </rPr>
      <t xml:space="preserve"> (Prestation de Service reçue de la Caf)</t>
    </r>
    <r>
      <rPr>
        <b/>
        <i/>
        <sz val="10"/>
        <color rgb="FF0070C0"/>
        <rFont val="Arial"/>
        <family val="2"/>
      </rPr>
      <t xml:space="preserve"> pour les partenaires en comptabilité d'engagement (= rattaché à l'exercice)</t>
    </r>
  </si>
  <si>
    <t>Montant de la PS ER unitaire</t>
  </si>
  <si>
    <t>Total des dépenses de l'Espace Rencontre
y compris contributions volontaires (compte 86)</t>
  </si>
  <si>
    <r>
      <t xml:space="preserve">- dont Nbre d'heures de rencontres parents-enfants ou de "passage de bras" entre les parents </t>
    </r>
    <r>
      <rPr>
        <i/>
        <sz val="10"/>
        <color theme="1"/>
        <rFont val="Arial"/>
        <family val="2"/>
      </rPr>
      <t>(au format 00:00. Par exemple 80h30 = 80:30)</t>
    </r>
  </si>
  <si>
    <r>
      <t>- dont Nbre d'heures d'entretiens avec les familles (accueil physique et/ou téléphonique)</t>
    </r>
    <r>
      <rPr>
        <i/>
        <sz val="10"/>
        <color theme="1"/>
        <rFont val="Arial"/>
        <family val="2"/>
      </rPr>
      <t xml:space="preserve"> (au format 00:00. Par exemple 80h30 = 80:30)</t>
    </r>
  </si>
  <si>
    <t>Nombre d'heures d'ouverture au public</t>
  </si>
  <si>
    <r>
      <t xml:space="preserve">Nombre d'heures d'organisation </t>
    </r>
    <r>
      <rPr>
        <i/>
        <sz val="10"/>
        <color theme="1"/>
        <rFont val="Arial"/>
        <family val="2"/>
      </rPr>
      <t>(au format 00:00. Par exemple 80h30 = 80:30)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</si>
</sst>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h]:mm"/>
    <numFmt numFmtId="165" formatCode="[hh]:mm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0070C0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rgb="FF0070C0"/>
      <name val="Aptos Narrow"/>
      <family val="2"/>
      <scheme val="minor"/>
    </font>
    <font>
      <b/>
      <i/>
      <sz val="11"/>
      <color rgb="FF0070C0"/>
      <name val="Arial"/>
      <family val="2"/>
    </font>
    <font>
      <b/>
      <i/>
      <sz val="11"/>
      <color rgb="FF0070C0"/>
      <name val="Aptos Narrow"/>
      <family val="2"/>
      <scheme val="minor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Aptos Narrow"/>
      <family val="2"/>
      <scheme val="minor"/>
    </font>
    <font>
      <b/>
      <sz val="11"/>
      <color rgb="FF7030A0"/>
      <name val="Arial"/>
      <family val="2"/>
    </font>
    <font>
      <b/>
      <i/>
      <sz val="8"/>
      <color rgb="FF0070C0"/>
      <name val="Arial"/>
      <family val="2"/>
    </font>
    <font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44" fontId="13" fillId="2" borderId="22" xfId="2" applyFont="1" applyFill="1" applyBorder="1" applyAlignment="1" applyProtection="1">
      <alignment horizontal="left" vertical="center"/>
      <protection locked="0"/>
    </xf>
    <xf numFmtId="164" fontId="11" fillId="2" borderId="2" xfId="1" applyNumberFormat="1" applyFont="1" applyFill="1" applyBorder="1" applyAlignment="1" applyProtection="1">
      <alignment horizontal="center" vertical="center"/>
      <protection locked="0"/>
    </xf>
    <xf numFmtId="164" fontId="11" fillId="2" borderId="2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24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 wrapText="1"/>
    </xf>
    <xf numFmtId="0" fontId="0" fillId="0" borderId="12" xfId="0" applyBorder="1" applyProtection="1"/>
    <xf numFmtId="0" fontId="10" fillId="0" borderId="14" xfId="0" applyFont="1" applyBorder="1" applyProtection="1"/>
    <xf numFmtId="0" fontId="23" fillId="0" borderId="0" xfId="0" applyFont="1" applyProtection="1"/>
    <xf numFmtId="0" fontId="0" fillId="0" borderId="21" xfId="0" applyBorder="1" applyProtection="1"/>
    <xf numFmtId="0" fontId="11" fillId="0" borderId="22" xfId="0" applyFont="1" applyBorder="1" applyAlignment="1" applyProtection="1">
      <alignment horizontal="left" vertical="center" wrapText="1"/>
    </xf>
    <xf numFmtId="165" fontId="13" fillId="0" borderId="22" xfId="2" applyNumberFormat="1" applyFont="1" applyFill="1" applyBorder="1" applyAlignment="1" applyProtection="1">
      <alignment horizontal="center" vertical="center"/>
    </xf>
    <xf numFmtId="0" fontId="13" fillId="0" borderId="23" xfId="0" applyNumberFormat="1" applyFont="1" applyBorder="1" applyAlignment="1" applyProtection="1">
      <alignment horizontal="left"/>
    </xf>
    <xf numFmtId="0" fontId="0" fillId="0" borderId="15" xfId="0" applyBorder="1" applyProtection="1"/>
    <xf numFmtId="0" fontId="11" fillId="0" borderId="0" xfId="0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0" fillId="0" borderId="16" xfId="0" applyNumberFormat="1" applyBorder="1" applyProtection="1"/>
    <xf numFmtId="0" fontId="24" fillId="0" borderId="0" xfId="0" applyNumberFormat="1" applyFont="1" applyProtection="1"/>
    <xf numFmtId="0" fontId="0" fillId="0" borderId="17" xfId="0" applyBorder="1" applyProtection="1"/>
    <xf numFmtId="0" fontId="11" fillId="0" borderId="2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horizontal="left" vertical="center"/>
    </xf>
    <xf numFmtId="0" fontId="0" fillId="0" borderId="18" xfId="0" applyNumberFormat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quotePrefix="1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Protection="1"/>
    <xf numFmtId="165" fontId="2" fillId="0" borderId="0" xfId="0" applyNumberFormat="1" applyFont="1" applyFill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19" xfId="0" applyNumberFormat="1" applyFont="1" applyBorder="1" applyAlignment="1" applyProtection="1">
      <alignment vertical="center"/>
    </xf>
    <xf numFmtId="0" fontId="0" fillId="0" borderId="20" xfId="0" applyNumberFormat="1" applyBorder="1" applyProtection="1"/>
    <xf numFmtId="0" fontId="0" fillId="0" borderId="0" xfId="0" applyAlignment="1" applyProtection="1">
      <alignment horizontal="center"/>
    </xf>
    <xf numFmtId="0" fontId="0" fillId="0" borderId="24" xfId="0" applyBorder="1" applyProtection="1"/>
    <xf numFmtId="0" fontId="11" fillId="0" borderId="25" xfId="0" applyFont="1" applyBorder="1" applyAlignment="1" applyProtection="1">
      <alignment horizontal="left" vertical="center" wrapText="1"/>
    </xf>
    <xf numFmtId="44" fontId="13" fillId="0" borderId="25" xfId="2" applyFont="1" applyFill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left"/>
    </xf>
    <xf numFmtId="0" fontId="14" fillId="0" borderId="13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0" fillId="0" borderId="13" xfId="0" applyBorder="1" applyProtection="1"/>
    <xf numFmtId="0" fontId="0" fillId="0" borderId="14" xfId="0" applyBorder="1" applyProtection="1"/>
    <xf numFmtId="0" fontId="14" fillId="0" borderId="0" xfId="0" applyFont="1" applyAlignment="1" applyProtection="1">
      <alignment vertical="center"/>
    </xf>
    <xf numFmtId="0" fontId="0" fillId="0" borderId="16" xfId="0" applyBorder="1" applyProtection="1"/>
    <xf numFmtId="0" fontId="16" fillId="0" borderId="0" xfId="0" applyFont="1" applyAlignment="1" applyProtection="1">
      <alignment vertical="center"/>
    </xf>
    <xf numFmtId="44" fontId="11" fillId="0" borderId="25" xfId="0" applyNumberFormat="1" applyFont="1" applyBorder="1" applyAlignment="1" applyProtection="1">
      <alignment horizontal="center" vertical="center"/>
    </xf>
    <xf numFmtId="165" fontId="11" fillId="0" borderId="25" xfId="1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vertical="center"/>
    </xf>
    <xf numFmtId="0" fontId="18" fillId="0" borderId="0" xfId="0" applyFont="1" applyProtection="1"/>
    <xf numFmtId="44" fontId="19" fillId="0" borderId="0" xfId="2" applyFont="1" applyBorder="1" applyAlignment="1" applyProtection="1">
      <alignment horizontal="left"/>
    </xf>
    <xf numFmtId="0" fontId="19" fillId="0" borderId="0" xfId="0" quotePrefix="1" applyFont="1" applyProtection="1"/>
    <xf numFmtId="0" fontId="17" fillId="0" borderId="0" xfId="0" applyFont="1" applyAlignment="1" applyProtection="1">
      <alignment horizontal="right"/>
    </xf>
    <xf numFmtId="9" fontId="19" fillId="0" borderId="0" xfId="3" applyFont="1" applyBorder="1" applyAlignment="1" applyProtection="1">
      <alignment horizontal="center"/>
    </xf>
    <xf numFmtId="44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 wrapText="1"/>
    </xf>
    <xf numFmtId="44" fontId="11" fillId="0" borderId="25" xfId="2" applyNumberFormat="1" applyFont="1" applyBorder="1" applyAlignment="1" applyProtection="1">
      <alignment horizontal="right" vertical="center"/>
    </xf>
    <xf numFmtId="0" fontId="11" fillId="0" borderId="26" xfId="0" quotePrefix="1" applyFont="1" applyBorder="1" applyAlignment="1" applyProtection="1">
      <alignment horizontal="left" vertical="center"/>
    </xf>
    <xf numFmtId="0" fontId="11" fillId="0" borderId="27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/>
    </xf>
    <xf numFmtId="0" fontId="11" fillId="0" borderId="4" xfId="0" applyFont="1" applyBorder="1" applyProtection="1"/>
    <xf numFmtId="0" fontId="11" fillId="0" borderId="0" xfId="0" applyFont="1" applyProtection="1"/>
    <xf numFmtId="44" fontId="11" fillId="0" borderId="27" xfId="2" applyFont="1" applyBorder="1" applyAlignment="1" applyProtection="1">
      <alignment horizontal="center" vertical="center"/>
    </xf>
    <xf numFmtId="44" fontId="11" fillId="0" borderId="27" xfId="2" applyFont="1" applyBorder="1" applyAlignment="1" applyProtection="1">
      <alignment vertical="center"/>
    </xf>
    <xf numFmtId="44" fontId="11" fillId="0" borderId="4" xfId="2" applyFont="1" applyBorder="1" applyAlignment="1" applyProtection="1">
      <alignment vertical="center"/>
    </xf>
    <xf numFmtId="0" fontId="0" fillId="0" borderId="25" xfId="0" applyBorder="1" applyProtection="1"/>
    <xf numFmtId="0" fontId="0" fillId="0" borderId="26" xfId="0" applyBorder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44" fontId="5" fillId="0" borderId="10" xfId="2" applyFont="1" applyBorder="1" applyAlignment="1" applyProtection="1">
      <alignment horizontal="center" vertical="center"/>
    </xf>
    <xf numFmtId="44" fontId="5" fillId="0" borderId="11" xfId="2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left" vertical="center" wrapText="1"/>
    </xf>
    <xf numFmtId="0" fontId="11" fillId="0" borderId="2" xfId="0" quotePrefix="1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165" fontId="11" fillId="0" borderId="27" xfId="0" applyNumberFormat="1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center"/>
    </xf>
    <xf numFmtId="0" fontId="11" fillId="0" borderId="0" xfId="0" quotePrefix="1" applyFont="1" applyAlignment="1" applyProtection="1">
      <alignment horizontal="center" vertical="center"/>
    </xf>
    <xf numFmtId="0" fontId="11" fillId="0" borderId="25" xfId="0" quotePrefix="1" applyFont="1" applyBorder="1" applyAlignment="1" applyProtection="1">
      <alignment horizontal="center" vertical="center"/>
    </xf>
    <xf numFmtId="44" fontId="11" fillId="0" borderId="0" xfId="0" quotePrefix="1" applyNumberFormat="1" applyFont="1" applyAlignment="1" applyProtection="1">
      <alignment horizontal="center" vertical="center"/>
    </xf>
    <xf numFmtId="44" fontId="11" fillId="0" borderId="25" xfId="0" applyNumberFormat="1" applyFont="1" applyBorder="1" applyAlignment="1" applyProtection="1">
      <alignment horizontal="center" vertical="center"/>
    </xf>
    <xf numFmtId="44" fontId="11" fillId="0" borderId="0" xfId="2" applyFont="1" applyBorder="1" applyAlignment="1" applyProtection="1">
      <alignment horizontal="right" vertical="center"/>
    </xf>
    <xf numFmtId="44" fontId="11" fillId="0" borderId="25" xfId="2" applyFont="1" applyBorder="1" applyAlignment="1" applyProtection="1">
      <alignment horizontal="right" vertical="center"/>
    </xf>
    <xf numFmtId="0" fontId="11" fillId="0" borderId="16" xfId="0" quotePrefix="1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6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142875</xdr:rowOff>
    </xdr:from>
    <xdr:to>
      <xdr:col>1</xdr:col>
      <xdr:colOff>466725</xdr:colOff>
      <xdr:row>4</xdr:row>
      <xdr:rowOff>57150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A095B0D6-4A97-424D-B187-E57046C0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D669-4BEC-4BB6-8D97-CE20DBC7AE55}">
  <sheetPr>
    <pageSetUpPr fitToPage="1"/>
  </sheetPr>
  <dimension ref="A1:Q42"/>
  <sheetViews>
    <sheetView tabSelected="1" zoomScaleNormal="100" workbookViewId="0">
      <selection activeCell="J13" sqref="J13"/>
    </sheetView>
  </sheetViews>
  <sheetFormatPr baseColWidth="10" defaultRowHeight="15" x14ac:dyDescent="0.25"/>
  <cols>
    <col min="1" max="1" width="4" style="4" customWidth="1"/>
    <col min="2" max="4" width="11.42578125" style="4"/>
    <col min="5" max="5" width="13.5703125" style="4" customWidth="1"/>
    <col min="6" max="6" width="13" style="4" customWidth="1"/>
    <col min="7" max="7" width="11.42578125" style="4"/>
    <col min="8" max="8" width="24.5703125" style="4" customWidth="1"/>
    <col min="9" max="9" width="2.85546875" style="4" customWidth="1"/>
    <col min="10" max="10" width="23.7109375" style="4" customWidth="1"/>
    <col min="11" max="11" width="3.140625" style="4" customWidth="1"/>
    <col min="12" max="12" width="11.42578125" style="6"/>
    <col min="13" max="13" width="26" style="6" customWidth="1"/>
    <col min="14" max="16384" width="11.42578125" style="4"/>
  </cols>
  <sheetData>
    <row r="1" spans="1:13" x14ac:dyDescent="0.25">
      <c r="L1" s="5" t="s">
        <v>0</v>
      </c>
    </row>
    <row r="2" spans="1:13" ht="36" customHeight="1" x14ac:dyDescent="0.25">
      <c r="C2" s="7" t="s">
        <v>21</v>
      </c>
      <c r="D2" s="7"/>
      <c r="L2" s="8" t="s">
        <v>1</v>
      </c>
    </row>
    <row r="3" spans="1:13" ht="15.75" customHeight="1" thickBot="1" x14ac:dyDescent="0.3">
      <c r="C3" s="71" t="s">
        <v>2</v>
      </c>
      <c r="D3" s="72"/>
      <c r="E3" s="73"/>
      <c r="F3" s="77" t="s">
        <v>3</v>
      </c>
      <c r="G3" s="78"/>
      <c r="H3" s="78"/>
      <c r="I3" s="79">
        <v>2025</v>
      </c>
      <c r="J3" s="80"/>
      <c r="L3" s="5" t="s">
        <v>4</v>
      </c>
    </row>
    <row r="4" spans="1:13" ht="15.75" customHeight="1" thickBot="1" x14ac:dyDescent="0.3">
      <c r="C4" s="74"/>
      <c r="D4" s="75"/>
      <c r="E4" s="76"/>
      <c r="F4" s="82" t="s">
        <v>20</v>
      </c>
      <c r="G4" s="83"/>
      <c r="H4" s="84"/>
      <c r="I4" s="85" t="e">
        <f>J41</f>
        <v>#DIV/0!</v>
      </c>
      <c r="J4" s="86"/>
      <c r="L4" s="5" t="s">
        <v>5</v>
      </c>
    </row>
    <row r="6" spans="1:13" ht="15.75" x14ac:dyDescent="0.25">
      <c r="B6" s="81" t="s">
        <v>22</v>
      </c>
      <c r="C6" s="81"/>
      <c r="D6" s="81"/>
      <c r="E6" s="81"/>
      <c r="F6" s="81"/>
      <c r="G6" s="81"/>
      <c r="H6" s="81"/>
      <c r="I6" s="81"/>
      <c r="J6" s="81"/>
    </row>
    <row r="7" spans="1:13" ht="10.5" customHeight="1" x14ac:dyDescent="0.25">
      <c r="B7" s="9"/>
      <c r="C7" s="9"/>
      <c r="D7" s="9"/>
      <c r="E7" s="9"/>
      <c r="F7" s="9"/>
      <c r="G7" s="9"/>
      <c r="H7" s="9"/>
      <c r="I7" s="9"/>
      <c r="J7" s="9"/>
    </row>
    <row r="8" spans="1:13" ht="35.25" customHeight="1" x14ac:dyDescent="0.25">
      <c r="A8" s="87" t="s">
        <v>23</v>
      </c>
      <c r="B8" s="87"/>
      <c r="C8" s="87"/>
      <c r="D8" s="87"/>
      <c r="E8" s="87"/>
      <c r="F8" s="87"/>
      <c r="G8" s="87"/>
      <c r="H8" s="87"/>
      <c r="I8" s="87"/>
      <c r="J8" s="87"/>
    </row>
    <row r="9" spans="1:13" ht="15.75" thickBot="1" x14ac:dyDescent="0.3"/>
    <row r="10" spans="1:13" ht="30" customHeight="1" thickBot="1" x14ac:dyDescent="0.3">
      <c r="A10" s="10"/>
      <c r="B10" s="88" t="s">
        <v>24</v>
      </c>
      <c r="C10" s="88"/>
      <c r="D10" s="88"/>
      <c r="E10" s="88"/>
      <c r="F10" s="88"/>
      <c r="G10" s="88"/>
      <c r="H10" s="88"/>
      <c r="I10" s="88"/>
      <c r="J10" s="88"/>
      <c r="K10" s="11"/>
      <c r="L10" s="12"/>
    </row>
    <row r="11" spans="1:13" ht="30" customHeight="1" thickTop="1" x14ac:dyDescent="0.25">
      <c r="A11" s="13"/>
      <c r="B11" s="89" t="s">
        <v>33</v>
      </c>
      <c r="C11" s="89"/>
      <c r="D11" s="89"/>
      <c r="E11" s="89"/>
      <c r="F11" s="89"/>
      <c r="G11" s="89"/>
      <c r="H11" s="89"/>
      <c r="I11" s="14"/>
      <c r="J11" s="15">
        <f>J13+J15</f>
        <v>0</v>
      </c>
      <c r="K11" s="16"/>
      <c r="L11" s="12"/>
    </row>
    <row r="12" spans="1:13" ht="3" customHeight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9"/>
      <c r="K12" s="20"/>
      <c r="L12" s="21"/>
      <c r="M12" s="21"/>
    </row>
    <row r="13" spans="1:13" ht="30" customHeight="1" x14ac:dyDescent="0.25">
      <c r="A13" s="22"/>
      <c r="B13" s="23"/>
      <c r="C13" s="90" t="s">
        <v>31</v>
      </c>
      <c r="D13" s="90"/>
      <c r="E13" s="91"/>
      <c r="F13" s="91"/>
      <c r="G13" s="91"/>
      <c r="H13" s="91"/>
      <c r="I13" s="24"/>
      <c r="J13" s="2"/>
      <c r="K13" s="25"/>
      <c r="L13" s="12"/>
    </row>
    <row r="14" spans="1:13" ht="4.5" customHeight="1" x14ac:dyDescent="0.25">
      <c r="A14" s="17"/>
      <c r="B14" s="26"/>
      <c r="C14" s="27"/>
      <c r="D14" s="27"/>
      <c r="E14" s="28"/>
      <c r="F14" s="28"/>
      <c r="G14" s="28"/>
      <c r="H14" s="28"/>
      <c r="I14" s="28"/>
      <c r="J14" s="29"/>
      <c r="K14" s="20"/>
      <c r="L14" s="21"/>
      <c r="M14" s="21"/>
    </row>
    <row r="15" spans="1:13" ht="32.25" customHeight="1" x14ac:dyDescent="0.25">
      <c r="A15" s="22"/>
      <c r="B15" s="23"/>
      <c r="C15" s="90" t="s">
        <v>32</v>
      </c>
      <c r="D15" s="90"/>
      <c r="E15" s="91"/>
      <c r="F15" s="91"/>
      <c r="G15" s="91"/>
      <c r="H15" s="91"/>
      <c r="I15" s="24"/>
      <c r="J15" s="2"/>
      <c r="K15" s="25"/>
      <c r="L15" s="21"/>
      <c r="M15" s="30" t="s">
        <v>7</v>
      </c>
    </row>
    <row r="16" spans="1:13" ht="3.75" customHeight="1" thickBot="1" x14ac:dyDescent="0.3">
      <c r="A16" s="17"/>
      <c r="B16" s="18"/>
      <c r="C16" s="18"/>
      <c r="D16" s="18"/>
      <c r="E16" s="18"/>
      <c r="F16" s="18"/>
      <c r="G16" s="18"/>
      <c r="H16" s="18"/>
      <c r="I16" s="18"/>
      <c r="J16" s="19"/>
      <c r="K16" s="20"/>
      <c r="L16" s="21"/>
      <c r="M16" s="31"/>
    </row>
    <row r="17" spans="1:17" ht="27.75" customHeight="1" thickTop="1" x14ac:dyDescent="0.25">
      <c r="A17" s="13"/>
      <c r="B17" s="89" t="s">
        <v>34</v>
      </c>
      <c r="C17" s="89"/>
      <c r="D17" s="89"/>
      <c r="E17" s="89"/>
      <c r="F17" s="89"/>
      <c r="G17" s="89"/>
      <c r="H17" s="89"/>
      <c r="I17" s="14"/>
      <c r="J17" s="3"/>
      <c r="K17" s="16"/>
      <c r="L17" s="21"/>
      <c r="M17" s="32">
        <f>J11*50/100</f>
        <v>0</v>
      </c>
    </row>
    <row r="18" spans="1:17" ht="3" customHeigh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9"/>
      <c r="K18" s="20"/>
      <c r="L18" s="21"/>
      <c r="M18" s="21"/>
    </row>
    <row r="19" spans="1:17" ht="3" customHeight="1" thickBot="1" x14ac:dyDescent="0.3">
      <c r="A19" s="17"/>
      <c r="B19" s="26"/>
      <c r="C19" s="27"/>
      <c r="D19" s="27"/>
      <c r="E19" s="28"/>
      <c r="F19" s="28"/>
      <c r="G19" s="28"/>
      <c r="H19" s="28"/>
      <c r="I19" s="28"/>
      <c r="J19" s="33"/>
      <c r="K19" s="20"/>
      <c r="L19" s="21"/>
    </row>
    <row r="20" spans="1:17" ht="44.25" customHeight="1" thickTop="1" x14ac:dyDescent="0.25">
      <c r="A20" s="13"/>
      <c r="B20" s="89" t="s">
        <v>6</v>
      </c>
      <c r="C20" s="89"/>
      <c r="D20" s="89"/>
      <c r="E20" s="89"/>
      <c r="F20" s="89"/>
      <c r="G20" s="89"/>
      <c r="H20" s="89"/>
      <c r="I20" s="14"/>
      <c r="J20" s="15">
        <f>IF(J17&lt;=M17,J11+J17,J11+M17)</f>
        <v>0</v>
      </c>
      <c r="K20" s="16"/>
      <c r="L20" s="21"/>
    </row>
    <row r="21" spans="1:17" ht="6" customHeight="1" thickBot="1" x14ac:dyDescent="0.3">
      <c r="A21" s="17"/>
      <c r="B21" s="34"/>
      <c r="C21" s="34"/>
      <c r="D21" s="34"/>
      <c r="E21" s="34"/>
      <c r="F21" s="34"/>
      <c r="G21" s="34"/>
      <c r="H21" s="34"/>
      <c r="I21" s="34"/>
      <c r="J21" s="35"/>
      <c r="K21" s="36"/>
      <c r="L21" s="21"/>
      <c r="M21" s="21"/>
    </row>
    <row r="22" spans="1:17" ht="33" customHeight="1" thickTop="1" x14ac:dyDescent="0.25">
      <c r="A22" s="13"/>
      <c r="B22" s="89" t="s">
        <v>30</v>
      </c>
      <c r="C22" s="89"/>
      <c r="D22" s="89"/>
      <c r="E22" s="89"/>
      <c r="F22" s="89"/>
      <c r="G22" s="89"/>
      <c r="H22" s="89"/>
      <c r="I22" s="14"/>
      <c r="J22" s="1"/>
      <c r="K22" s="16"/>
      <c r="L22" s="21"/>
      <c r="M22" s="21"/>
      <c r="Q22" s="37"/>
    </row>
    <row r="23" spans="1:17" ht="3.75" customHeight="1" thickBot="1" x14ac:dyDescent="0.3">
      <c r="A23" s="38"/>
      <c r="B23" s="39"/>
      <c r="C23" s="39"/>
      <c r="D23" s="39"/>
      <c r="E23" s="39"/>
      <c r="F23" s="39"/>
      <c r="G23" s="39"/>
      <c r="H23" s="39"/>
      <c r="I23" s="39"/>
      <c r="J23" s="40"/>
      <c r="K23" s="41"/>
      <c r="Q23" s="37"/>
    </row>
    <row r="24" spans="1:17" ht="15.75" thickBot="1" x14ac:dyDescent="0.3"/>
    <row r="25" spans="1:17" x14ac:dyDescent="0.25">
      <c r="A25" s="10"/>
      <c r="B25" s="42" t="s">
        <v>8</v>
      </c>
      <c r="C25" s="43" t="s">
        <v>9</v>
      </c>
      <c r="D25" s="43"/>
      <c r="E25" s="44"/>
      <c r="F25" s="44"/>
      <c r="G25" s="44"/>
      <c r="H25" s="44"/>
      <c r="I25" s="44"/>
      <c r="J25" s="44"/>
      <c r="K25" s="45"/>
    </row>
    <row r="26" spans="1:17" ht="6.75" customHeight="1" x14ac:dyDescent="0.25">
      <c r="A26" s="17"/>
      <c r="B26" s="46"/>
      <c r="C26" s="46"/>
      <c r="D26" s="46"/>
      <c r="K26" s="47"/>
    </row>
    <row r="27" spans="1:17" x14ac:dyDescent="0.25">
      <c r="A27" s="17"/>
      <c r="B27" s="48" t="s">
        <v>10</v>
      </c>
      <c r="C27" s="46"/>
      <c r="D27" s="46"/>
      <c r="K27" s="47"/>
    </row>
    <row r="28" spans="1:17" ht="15.75" thickBot="1" x14ac:dyDescent="0.3">
      <c r="A28" s="17"/>
      <c r="B28" s="99" t="s">
        <v>25</v>
      </c>
      <c r="C28" s="99"/>
      <c r="D28" s="99"/>
      <c r="E28" s="99"/>
      <c r="F28" s="99"/>
      <c r="G28" s="100" t="s">
        <v>11</v>
      </c>
      <c r="H28" s="49">
        <f>J22</f>
        <v>0</v>
      </c>
      <c r="I28" s="102" t="s">
        <v>11</v>
      </c>
      <c r="J28" s="104" t="e">
        <f>H28/24/H29</f>
        <v>#DIV/0!</v>
      </c>
      <c r="K28" s="106" t="s">
        <v>12</v>
      </c>
    </row>
    <row r="29" spans="1:17" ht="15.75" thickBot="1" x14ac:dyDescent="0.3">
      <c r="A29" s="38"/>
      <c r="B29" s="99" t="s">
        <v>13</v>
      </c>
      <c r="C29" s="99"/>
      <c r="D29" s="99"/>
      <c r="E29" s="99"/>
      <c r="F29" s="99"/>
      <c r="G29" s="101"/>
      <c r="H29" s="50">
        <f>J20</f>
        <v>0</v>
      </c>
      <c r="I29" s="103"/>
      <c r="J29" s="105"/>
      <c r="K29" s="107"/>
    </row>
    <row r="30" spans="1:17" ht="15.75" thickBot="1" x14ac:dyDescent="0.3"/>
    <row r="31" spans="1:17" x14ac:dyDescent="0.25">
      <c r="A31" s="10"/>
      <c r="B31" s="42" t="s">
        <v>14</v>
      </c>
      <c r="C31" s="43" t="s">
        <v>26</v>
      </c>
      <c r="D31" s="43"/>
      <c r="E31" s="44"/>
      <c r="F31" s="44"/>
      <c r="G31" s="44"/>
      <c r="H31" s="44"/>
      <c r="I31" s="44"/>
      <c r="J31" s="44"/>
      <c r="K31" s="45"/>
    </row>
    <row r="32" spans="1:17" ht="5.25" customHeight="1" x14ac:dyDescent="0.25">
      <c r="A32" s="17"/>
      <c r="K32" s="47"/>
    </row>
    <row r="33" spans="1:11" x14ac:dyDescent="0.25">
      <c r="A33" s="17"/>
      <c r="B33" s="51" t="s">
        <v>27</v>
      </c>
      <c r="C33" s="52"/>
      <c r="D33" s="52"/>
      <c r="E33" s="52"/>
      <c r="F33" s="53">
        <v>166.54</v>
      </c>
      <c r="G33" s="54" t="s">
        <v>12</v>
      </c>
      <c r="H33" s="52"/>
      <c r="I33" s="55" t="s">
        <v>15</v>
      </c>
      <c r="J33" s="56">
        <v>0.6</v>
      </c>
      <c r="K33" s="47"/>
    </row>
    <row r="34" spans="1:11" ht="5.25" customHeight="1" x14ac:dyDescent="0.25">
      <c r="A34" s="17"/>
      <c r="K34" s="47"/>
    </row>
    <row r="35" spans="1:11" ht="26.25" customHeight="1" thickBot="1" x14ac:dyDescent="0.3">
      <c r="A35" s="38"/>
      <c r="B35" s="96" t="s">
        <v>16</v>
      </c>
      <c r="C35" s="96"/>
      <c r="D35" s="96"/>
      <c r="E35" s="96"/>
      <c r="F35" s="57" t="e">
        <f>IF(J28&gt;=F33,F33,J28)</f>
        <v>#DIV/0!</v>
      </c>
      <c r="G35" s="58" t="s">
        <v>17</v>
      </c>
      <c r="H35" s="59" t="s">
        <v>15</v>
      </c>
      <c r="I35" s="58" t="s">
        <v>11</v>
      </c>
      <c r="J35" s="60" t="e">
        <f>F35*J33</f>
        <v>#DIV/0!</v>
      </c>
      <c r="K35" s="61" t="s">
        <v>12</v>
      </c>
    </row>
    <row r="36" spans="1:11" ht="15.75" thickBot="1" x14ac:dyDescent="0.3"/>
    <row r="37" spans="1:11" ht="31.5" customHeight="1" x14ac:dyDescent="0.25">
      <c r="A37" s="10"/>
      <c r="B37" s="42" t="s">
        <v>18</v>
      </c>
      <c r="C37" s="97" t="s">
        <v>28</v>
      </c>
      <c r="D37" s="97"/>
      <c r="E37" s="97"/>
      <c r="F37" s="97"/>
      <c r="G37" s="97"/>
      <c r="H37" s="97"/>
      <c r="I37" s="97"/>
      <c r="J37" s="97"/>
      <c r="K37" s="98"/>
    </row>
    <row r="38" spans="1:11" ht="4.5" customHeight="1" x14ac:dyDescent="0.25">
      <c r="A38" s="17"/>
      <c r="K38" s="47"/>
    </row>
    <row r="39" spans="1:11" ht="30" customHeight="1" x14ac:dyDescent="0.25">
      <c r="A39" s="17"/>
      <c r="B39" s="92" t="s">
        <v>19</v>
      </c>
      <c r="C39" s="93"/>
      <c r="D39" s="93"/>
      <c r="E39" s="93"/>
      <c r="F39" s="93"/>
      <c r="G39" s="62" t="s">
        <v>17</v>
      </c>
      <c r="H39" s="62" t="s">
        <v>29</v>
      </c>
      <c r="I39" s="63" t="s">
        <v>11</v>
      </c>
      <c r="J39" s="64"/>
      <c r="K39" s="47"/>
    </row>
    <row r="40" spans="1:11" ht="4.5" customHeight="1" x14ac:dyDescent="0.25">
      <c r="A40" s="17"/>
      <c r="B40" s="65"/>
      <c r="C40" s="65"/>
      <c r="D40" s="65"/>
      <c r="E40" s="65"/>
      <c r="F40" s="65"/>
      <c r="G40" s="65"/>
      <c r="H40" s="65"/>
      <c r="I40" s="65"/>
      <c r="J40" s="65"/>
      <c r="K40" s="47"/>
    </row>
    <row r="41" spans="1:11" ht="26.25" customHeight="1" x14ac:dyDescent="0.25">
      <c r="A41" s="17"/>
      <c r="B41" s="94">
        <f>J20</f>
        <v>0</v>
      </c>
      <c r="C41" s="95"/>
      <c r="D41" s="95"/>
      <c r="E41" s="95"/>
      <c r="F41" s="95"/>
      <c r="G41" s="66" t="s">
        <v>17</v>
      </c>
      <c r="H41" s="67" t="e">
        <f>J35</f>
        <v>#DIV/0!</v>
      </c>
      <c r="I41" s="63" t="s">
        <v>11</v>
      </c>
      <c r="J41" s="68" t="e">
        <f>B41*24*H41</f>
        <v>#DIV/0!</v>
      </c>
      <c r="K41" s="47"/>
    </row>
    <row r="42" spans="1:11" ht="4.5" customHeight="1" thickBot="1" x14ac:dyDescent="0.3">
      <c r="A42" s="38"/>
      <c r="B42" s="69"/>
      <c r="C42" s="69"/>
      <c r="D42" s="69"/>
      <c r="E42" s="69"/>
      <c r="F42" s="69"/>
      <c r="G42" s="69"/>
      <c r="H42" s="69"/>
      <c r="I42" s="69"/>
      <c r="J42" s="69"/>
      <c r="K42" s="70"/>
    </row>
  </sheetData>
  <sheetProtection algorithmName="SHA-512" hashValue="XVIPCvP0SLVSjn3c1fw2tfoeuJ6kdj7AD+1gdvMCj+GPDfUFk82u99z5Xs7UvMF0oaoUaS97gCBKWspadwGy6g==" saltValue="zaf0wr0VdcfbQvSMWdWfyQ==" spinCount="100000" sheet="1" objects="1" scenarios="1" selectLockedCells="1"/>
  <mergeCells count="24">
    <mergeCell ref="B39:F39"/>
    <mergeCell ref="B41:F41"/>
    <mergeCell ref="B35:E35"/>
    <mergeCell ref="C37:K37"/>
    <mergeCell ref="B28:F28"/>
    <mergeCell ref="G28:G29"/>
    <mergeCell ref="I28:I29"/>
    <mergeCell ref="J28:J29"/>
    <mergeCell ref="K28:K29"/>
    <mergeCell ref="B29:F29"/>
    <mergeCell ref="A8:J8"/>
    <mergeCell ref="B10:J10"/>
    <mergeCell ref="B17:H17"/>
    <mergeCell ref="B22:H22"/>
    <mergeCell ref="B20:H20"/>
    <mergeCell ref="B11:H11"/>
    <mergeCell ref="C13:H13"/>
    <mergeCell ref="C15:H15"/>
    <mergeCell ref="C3:E4"/>
    <mergeCell ref="F3:H3"/>
    <mergeCell ref="I3:J3"/>
    <mergeCell ref="B6:J6"/>
    <mergeCell ref="F4:H4"/>
    <mergeCell ref="I4:J4"/>
  </mergeCells>
  <conditionalFormatting sqref="J13:J15">
    <cfRule type="expression" priority="4">
      <formula>$F$8="le type accueil Périscolaire Tap"</formula>
    </cfRule>
    <cfRule type="expression" dxfId="5" priority="5">
      <formula>$F$8="le type accueil Périscolaire hors Tap et le type accueil Périscolaire Tap"</formula>
    </cfRule>
    <cfRule type="expression" dxfId="4" priority="6">
      <formula>$F$8="le type accueil Périscolaire hors Tap"</formula>
    </cfRule>
  </conditionalFormatting>
  <conditionalFormatting sqref="J17">
    <cfRule type="expression" priority="1">
      <formula>$F$8="le type accueil Périscolaire Tap"</formula>
    </cfRule>
    <cfRule type="expression" dxfId="3" priority="2">
      <formula>$F$8="le type accueil Périscolaire hors Tap et le type accueil Périscolaire Tap"</formula>
    </cfRule>
    <cfRule type="expression" dxfId="2" priority="3">
      <formula>$F$8="le type accueil Périscolaire hors Tap"</formula>
    </cfRule>
  </conditionalFormatting>
  <conditionalFormatting sqref="J19">
    <cfRule type="expression" priority="13">
      <formula>$F$8="le type accueil Périscolaire Tap"</formula>
    </cfRule>
    <cfRule type="expression" dxfId="1" priority="14">
      <formula>$F$8="le type accueil Périscolaire hors Tap et le type accueil Périscolaire Tap"</formula>
    </cfRule>
    <cfRule type="expression" dxfId="0" priority="15">
      <formula>$F$8="le type accueil Périscolaire hors Tap"</formula>
    </cfRule>
  </conditionalFormatting>
  <pageMargins left="0.7" right="0.7" top="0.75" bottom="0.75" header="0.3" footer="0.3"/>
  <pageSetup paperSize="9" scale="66" orientation="portrait" verticalDpi="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PS ER</vt:lpstr>
      <vt:lpstr>'PS ER'!Zone_d_impression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2025-03-28T13:04:59Z</cp:lastPrinted>
  <dcterms:created xsi:type="dcterms:W3CDTF">2025-03-28T11:17:00Z</dcterms:created>
  <dcterms:modified xsi:type="dcterms:W3CDTF">2025-07-03T13:52:18Z</dcterms:modified>
</cp:coreProperties>
</file>